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jam\Dropbox\Obveščanje šol\2020-2021\Rezultati\Po šolah\"/>
    </mc:Choice>
  </mc:AlternateContent>
  <xr:revisionPtr revIDLastSave="0" documentId="13_ncr:1_{1673AE59-7DF1-43CA-9D5F-E2AC1C6831E7}" xr6:coauthVersionLast="36" xr6:coauthVersionMax="36" xr10:uidLastSave="{00000000-0000-0000-0000-000000000000}"/>
  <bookViews>
    <workbookView xWindow="0" yWindow="0" windowWidth="23040" windowHeight="9060" xr2:uid="{41902B09-C11D-4828-8F4C-634EE0FEE5E0}"/>
  </bookViews>
  <sheets>
    <sheet name="tretje_poskusno_46_zacetniki" sheetId="8" r:id="rId1"/>
    <sheet name="tretje_poskusno_46_napredni" sheetId="4" r:id="rId2"/>
    <sheet name="tretje_poskusno_79_zacetniki" sheetId="3" r:id="rId3"/>
    <sheet name="tretje_poskusno_79_napredni" sheetId="1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8" l="1"/>
  <c r="G8" i="8"/>
  <c r="H8" i="8"/>
  <c r="I8" i="8"/>
  <c r="F9" i="8"/>
  <c r="G9" i="8"/>
  <c r="H9" i="8"/>
  <c r="I9" i="8"/>
  <c r="E10" i="8"/>
  <c r="E9" i="8"/>
  <c r="E8" i="8"/>
  <c r="D4" i="8"/>
  <c r="F10" i="8"/>
  <c r="G10" i="8"/>
  <c r="H10" i="8"/>
  <c r="I10" i="8"/>
  <c r="D5" i="8"/>
  <c r="D6" i="8"/>
  <c r="F8" i="4"/>
  <c r="G8" i="4"/>
  <c r="H8" i="4"/>
  <c r="I8" i="4"/>
  <c r="F9" i="4"/>
  <c r="G9" i="4"/>
  <c r="H9" i="4"/>
  <c r="I9" i="4"/>
  <c r="F10" i="4"/>
  <c r="G10" i="4"/>
  <c r="H10" i="4"/>
  <c r="I10" i="4"/>
  <c r="E10" i="4"/>
  <c r="E9" i="4"/>
  <c r="E8" i="4"/>
  <c r="D4" i="4"/>
  <c r="D6" i="4"/>
  <c r="D5" i="4"/>
  <c r="F8" i="3"/>
  <c r="G8" i="3"/>
  <c r="H8" i="3"/>
  <c r="I8" i="3"/>
  <c r="F9" i="3"/>
  <c r="G9" i="3"/>
  <c r="H9" i="3"/>
  <c r="I9" i="3"/>
  <c r="F10" i="3"/>
  <c r="G10" i="3"/>
  <c r="H10" i="3"/>
  <c r="I10" i="3"/>
  <c r="E10" i="3"/>
  <c r="E9" i="3"/>
  <c r="E8" i="3"/>
  <c r="D4" i="3"/>
  <c r="D4" i="1"/>
  <c r="I10" i="1"/>
  <c r="I8" i="1"/>
  <c r="H8" i="1"/>
  <c r="G8" i="1"/>
  <c r="F8" i="1"/>
  <c r="E8" i="1"/>
  <c r="F9" i="1"/>
  <c r="G9" i="1"/>
  <c r="H9" i="1"/>
  <c r="I9" i="1"/>
  <c r="F10" i="1"/>
  <c r="G10" i="1"/>
  <c r="H10" i="1"/>
  <c r="E10" i="1"/>
  <c r="E9" i="1"/>
  <c r="D6" i="1"/>
  <c r="D5" i="1"/>
  <c r="J14" i="8" l="1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16" i="1" l="1"/>
  <c r="J14" i="1"/>
  <c r="J15" i="1"/>
  <c r="J17" i="1"/>
  <c r="J14" i="3"/>
  <c r="J23" i="3"/>
  <c r="J15" i="3"/>
  <c r="J26" i="3"/>
  <c r="J19" i="3"/>
  <c r="J17" i="3"/>
  <c r="J16" i="3"/>
  <c r="J24" i="3"/>
  <c r="J20" i="3"/>
  <c r="J25" i="3"/>
  <c r="J27" i="3"/>
  <c r="J21" i="3"/>
  <c r="J22" i="3"/>
  <c r="J18" i="3"/>
  <c r="J17" i="4"/>
  <c r="J14" i="4"/>
  <c r="J18" i="4"/>
  <c r="J20" i="4"/>
  <c r="J19" i="4"/>
  <c r="J21" i="4"/>
  <c r="J15" i="4"/>
  <c r="J16" i="4"/>
  <c r="D6" i="3" l="1"/>
  <c r="D5" i="3"/>
</calcChain>
</file>

<file path=xl/sharedStrings.xml><?xml version="1.0" encoding="utf-8"?>
<sst xmlns="http://schemas.openxmlformats.org/spreadsheetml/2006/main" count="285" uniqueCount="124">
  <si>
    <t>tretje_poskusno_79_napredni</t>
  </si>
  <si>
    <t>pisek_tretje-79-napredni_3g7</t>
  </si>
  <si>
    <t>pisek_tretje-79-napredni_9dq</t>
  </si>
  <si>
    <t>pisek_tretje-79-napredni_vag</t>
  </si>
  <si>
    <t>pisek_tretje-79-napredni_2tm</t>
  </si>
  <si>
    <t>tretje_poskusno_46_zacetniki</t>
  </si>
  <si>
    <t>pisek_tretje_6f7</t>
  </si>
  <si>
    <t>pisek_tretje_5xz</t>
  </si>
  <si>
    <t>pisek_tretje_8jm</t>
  </si>
  <si>
    <t>pisek_tretje_pm2</t>
  </si>
  <si>
    <t>pisek_tretje_32s</t>
  </si>
  <si>
    <t>pisek_tretje_im2</t>
  </si>
  <si>
    <t>pisek_tretje_vsg</t>
  </si>
  <si>
    <t>pisek_tretje_buk</t>
  </si>
  <si>
    <t>pisek_tretje_had</t>
  </si>
  <si>
    <t>pisek_tretje_8ak</t>
  </si>
  <si>
    <t>pisek_tretje_dnb</t>
  </si>
  <si>
    <t>pisek_tretje_huk</t>
  </si>
  <si>
    <t>pisek_tretje_xjf</t>
  </si>
  <si>
    <t>pisek_tretje_8wc</t>
  </si>
  <si>
    <t>pisek_tretje_fxf</t>
  </si>
  <si>
    <t>pisek_tretje_bc8</t>
  </si>
  <si>
    <t>pisek_tretje_9sj</t>
  </si>
  <si>
    <t>pisek_tretje_e3c</t>
  </si>
  <si>
    <t>pisek_tretje_6wd</t>
  </si>
  <si>
    <t>pisek_tretje_r6t</t>
  </si>
  <si>
    <t>pisek_tretje_ktn</t>
  </si>
  <si>
    <t>pisek_tretje_ymx</t>
  </si>
  <si>
    <t>pisek_tretje_dbc</t>
  </si>
  <si>
    <t>pisek_tretje_742</t>
  </si>
  <si>
    <t>pisek_tretje_cwd</t>
  </si>
  <si>
    <t>tretje_poskusno_79_zacetniki</t>
  </si>
  <si>
    <t>pisek_tretje-79-zacetniki_3xy</t>
  </si>
  <si>
    <t>pisek_tretje-79-zacetniki_m3g</t>
  </si>
  <si>
    <t>pisek_tretje-79-zacetniki_884</t>
  </si>
  <si>
    <t>pisek_tretje-79-zacetniki_a6f</t>
  </si>
  <si>
    <t>pisek_tretje-79-zacetniki_bsa</t>
  </si>
  <si>
    <t>pisek_tretje-79-zacetniki_m7q</t>
  </si>
  <si>
    <t>pisek_tretje-79-zacetniki_ut8</t>
  </si>
  <si>
    <t>pisek_tretje-79-zacetniki_z6a</t>
  </si>
  <si>
    <t>pisek_tretje-79-zacetniki_zq8</t>
  </si>
  <si>
    <t>pisek_tretje-79-zacetniki_5gk</t>
  </si>
  <si>
    <t>pisek_tretje-79-zacetniki_5k6</t>
  </si>
  <si>
    <t>pisek_tretje-79-zacetniki_ns6</t>
  </si>
  <si>
    <t>pisek_tretje-79-zacetniki_iqm</t>
  </si>
  <si>
    <t>pisek_tretje-79-zacetniki_v84</t>
  </si>
  <si>
    <t>tretje_poskusno_46_napredni</t>
  </si>
  <si>
    <t>pisek_tretje-46-napredni_4su</t>
  </si>
  <si>
    <t>pisek_tretje-46-napredni_cwt</t>
  </si>
  <si>
    <t>pisek_tretje-46-napredni_899</t>
  </si>
  <si>
    <t>pisek_tretje-46-napredni_cvv</t>
  </si>
  <si>
    <t>pisek_tretje-46-napredni_s84</t>
  </si>
  <si>
    <t>pisek_tretje-46-napredni_drt</t>
  </si>
  <si>
    <t>pisek_tretje-46-napredni_x5i</t>
  </si>
  <si>
    <t>pisek_tretje-46-napredni_ejh</t>
  </si>
  <si>
    <t>OŠ Tabor I Maribor</t>
  </si>
  <si>
    <t>Šola</t>
  </si>
  <si>
    <t>Kategorija</t>
  </si>
  <si>
    <t>Uporabniško ime</t>
  </si>
  <si>
    <t>Tekmoval</t>
  </si>
  <si>
    <t>1. naloga</t>
  </si>
  <si>
    <t>2. naloga</t>
  </si>
  <si>
    <t>3. naloga</t>
  </si>
  <si>
    <t>5. naloga</t>
  </si>
  <si>
    <t>4. naloga</t>
  </si>
  <si>
    <t>Skupaj</t>
  </si>
  <si>
    <t xml:space="preserve">Tekmovalcev: </t>
  </si>
  <si>
    <t xml:space="preserve">Povprečje: </t>
  </si>
  <si>
    <t>vse točke (600)</t>
  </si>
  <si>
    <t>Povprečje po nalogah</t>
  </si>
  <si>
    <t>max 100</t>
  </si>
  <si>
    <t>Reševanih</t>
  </si>
  <si>
    <t>poskus reš.</t>
  </si>
  <si>
    <t>Rešenih</t>
  </si>
  <si>
    <t>prav rešenih</t>
  </si>
  <si>
    <t>Martin v labirintu</t>
  </si>
  <si>
    <t>7.-9. razred
napredni</t>
  </si>
  <si>
    <t>7.-9. razred
začetniki</t>
  </si>
  <si>
    <t>Dostava paketov</t>
  </si>
  <si>
    <t>Skriti tartufi</t>
  </si>
  <si>
    <t>Krt ustvarja</t>
  </si>
  <si>
    <t>Veverica in izgubljeni lešniki</t>
  </si>
  <si>
    <t>Ubbi Dubbi</t>
  </si>
  <si>
    <t>4.-6. razred
napredni</t>
  </si>
  <si>
    <t>Zmajček in cekini</t>
  </si>
  <si>
    <t>Pišek gre čez cesto</t>
  </si>
  <si>
    <t>Robot potuje</t>
  </si>
  <si>
    <t>Veverica nabira želod</t>
  </si>
  <si>
    <t>4.-6. razred
začetniki</t>
  </si>
  <si>
    <t>Pišek zoba zrna</t>
  </si>
  <si>
    <t>Ladja reši brodolomca</t>
  </si>
  <si>
    <t>Neznani element</t>
  </si>
  <si>
    <t>Tekač</t>
  </si>
  <si>
    <t>Pišek pobira petice</t>
  </si>
  <si>
    <t>Pišek in sef</t>
  </si>
  <si>
    <t>Učitelj Grozni</t>
  </si>
  <si>
    <t>Snežak riše snežinke</t>
  </si>
  <si>
    <t>Ježek pospravlja</t>
  </si>
  <si>
    <t>doseženo št. točk</t>
  </si>
  <si>
    <t>uvrstitev</t>
  </si>
  <si>
    <t>1.-610. mesto</t>
  </si>
  <si>
    <t>611.-693. mesto</t>
  </si>
  <si>
    <t>694.-761. mesto</t>
  </si>
  <si>
    <t>762.-810. mesto</t>
  </si>
  <si>
    <t>811.-829. mesto</t>
  </si>
  <si>
    <t>830.-855. mesto</t>
  </si>
  <si>
    <t>1.-28. mesto</t>
  </si>
  <si>
    <t>29.-60. mesto</t>
  </si>
  <si>
    <t>61.-96. mesto</t>
  </si>
  <si>
    <t>97.-129. mesto</t>
  </si>
  <si>
    <t>130.-199. mesto</t>
  </si>
  <si>
    <t>200.-262. mesto</t>
  </si>
  <si>
    <t>1.-21. mesto</t>
  </si>
  <si>
    <t>253.-271. mesto</t>
  </si>
  <si>
    <t>224.-252. mesto</t>
  </si>
  <si>
    <t>179.-223. mesto</t>
  </si>
  <si>
    <t>22.-115. mesto</t>
  </si>
  <si>
    <t>116.-178. mesto</t>
  </si>
  <si>
    <t>1.-6. mesto</t>
  </si>
  <si>
    <t>7.-21. mesto</t>
  </si>
  <si>
    <t>22.-35. mesto</t>
  </si>
  <si>
    <t>36.-51. mesto</t>
  </si>
  <si>
    <t>52.-71. mesto</t>
  </si>
  <si>
    <t>72.-106. mesto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</si>
</sst>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1" xfId="0" applyFont="1" applyFill="1" applyBorder="1"/>
    <xf numFmtId="0" fontId="5" fillId="0" borderId="2" xfId="0" applyFont="1" applyFill="1" applyBorder="1"/>
    <xf numFmtId="0" fontId="5" fillId="0" borderId="3" xfId="0" applyFont="1" applyFill="1" applyBorder="1"/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1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ill="1"/>
    <xf numFmtId="0" fontId="3" fillId="0" borderId="0" xfId="0" applyFont="1" applyFill="1"/>
  </cellXfs>
  <cellStyles count="1">
    <cellStyle name="Navadno" xfId="0" builtinId="0"/>
  </cellStyles>
  <dxfs count="52">
    <dxf>
      <font>
        <strike val="0"/>
        <outline val="0"/>
        <shadow val="0"/>
        <u val="none"/>
        <vertAlign val="baseline"/>
        <color auto="1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</dxf>
    <dxf>
      <border outline="0">
        <top style="thin">
          <color theme="4" tint="0.39997558519241921"/>
        </top>
      </border>
    </dxf>
    <dxf>
      <font>
        <strike val="0"/>
        <outline val="0"/>
        <shadow val="0"/>
        <u val="none"/>
        <vertAlign val="baseline"/>
        <color auto="1"/>
        <family val="2"/>
        <charset val="238"/>
      </font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</dxf>
    <dxf>
      <border outline="0">
        <top style="thin">
          <color theme="4" tint="0.39997558519241921"/>
        </top>
      </border>
    </dxf>
    <dxf>
      <font>
        <strike val="0"/>
        <outline val="0"/>
        <shadow val="0"/>
        <u val="none"/>
        <vertAlign val="baseline"/>
        <color auto="1"/>
        <family val="2"/>
        <charset val="238"/>
      </font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color auto="1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0D04486-A27F-45F8-A921-FD22E8B9BD5B}" name="Tabela13" displayName="Tabela13" ref="A13:J38" totalsRowShown="0" headerRowDxfId="51" dataDxfId="50">
  <autoFilter ref="A13:J38" xr:uid="{1DA7621D-1D9A-467F-9AB3-DFEDC5F014F6}"/>
  <sortState ref="A14:J42">
    <sortCondition descending="1" ref="J13:J42"/>
  </sortState>
  <tableColumns count="10">
    <tableColumn id="1" xr3:uid="{FADE2D7B-0E8B-49B0-9A3C-9CE038958476}" name="Šola" dataDxfId="49"/>
    <tableColumn id="2" xr3:uid="{476F47B1-CA67-4110-BE73-09BCCEBE2174}" name="Kategorija" dataDxfId="48"/>
    <tableColumn id="3" xr3:uid="{455B7F0F-4EE0-465E-A06F-C8CD10881CA8}" name="Uporabniško ime" dataDxfId="47"/>
    <tableColumn id="4" xr3:uid="{2A74F63F-6A95-4AF8-AA86-B71A59DB7D20}" name="Tekmoval" dataDxfId="46"/>
    <tableColumn id="5" xr3:uid="{8726A712-03BF-4F63-A7D1-343EE97A5C23}" name="1. naloga" dataDxfId="45"/>
    <tableColumn id="6" xr3:uid="{C19F40BD-88D9-4A7F-B7D5-7F027D3F9B83}" name="2. naloga" dataDxfId="44"/>
    <tableColumn id="7" xr3:uid="{B58EDDE0-643D-4A73-A454-55722A15A717}" name="3. naloga" dataDxfId="43"/>
    <tableColumn id="8" xr3:uid="{3722FEB1-B9CF-4FAD-9951-1984604A4599}" name="4. naloga" dataDxfId="42"/>
    <tableColumn id="9" xr3:uid="{7522EB7D-A813-4A6A-94B0-870E0D249EC1}" name="5. naloga" dataDxfId="41"/>
    <tableColumn id="10" xr3:uid="{37DD69D2-9725-4100-9EB4-EC267AD48354}" name="Skupaj" dataDxfId="40">
      <calculatedColumnFormula>SUM(E14:I14)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FC85A34-90E9-480D-8AEB-9CF7456B8F9A}" name="Tabela3" displayName="Tabela3" ref="A13:J21" totalsRowShown="0" headerRowDxfId="39" dataDxfId="37" headerRowBorderDxfId="38" tableBorderDxfId="36">
  <autoFilter ref="A13:J21" xr:uid="{05998E58-5BBD-4340-ACFB-0B0A506A2073}"/>
  <sortState ref="A14:J25">
    <sortCondition descending="1" ref="J13:J25"/>
  </sortState>
  <tableColumns count="10">
    <tableColumn id="1" xr3:uid="{52F5D833-D9EC-451B-80BF-CFABCF0A7FB4}" name="Šola" dataDxfId="35"/>
    <tableColumn id="2" xr3:uid="{CA24ABE3-3556-4A66-B1DD-245C85C58420}" name="Kategorija" dataDxfId="34"/>
    <tableColumn id="3" xr3:uid="{E56EEB5A-AD13-4715-AC82-DC7D402336D9}" name="Uporabniško ime" dataDxfId="33"/>
    <tableColumn id="4" xr3:uid="{A4183AE6-8A9C-4324-8A8E-70075F495277}" name="Tekmoval" dataDxfId="32"/>
    <tableColumn id="5" xr3:uid="{3F112321-FB3B-42E7-A12A-DCF4594C047F}" name="1. naloga" dataDxfId="31"/>
    <tableColumn id="6" xr3:uid="{4DA6F9F0-71EC-419C-8C79-BA63F1FBC2BB}" name="2. naloga" dataDxfId="30"/>
    <tableColumn id="7" xr3:uid="{74956282-D301-4952-90F8-A68D0D35E9EC}" name="3. naloga" dataDxfId="29"/>
    <tableColumn id="8" xr3:uid="{83DAE075-162F-4EB2-BFCB-DCA8CCF3D7D4}" name="4. naloga" dataDxfId="28"/>
    <tableColumn id="9" xr3:uid="{D1C2A612-F278-4655-9607-4716BE57FDFC}" name="5. naloga" dataDxfId="27"/>
    <tableColumn id="10" xr3:uid="{9A151A22-B903-4939-8A64-F6BF2A3DE513}" name="Skupaj" dataDxfId="26">
      <calculatedColumnFormula>SUM(E14:I14)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0B89EFD-9DA7-42CF-9A77-26DDB41A4A89}" name="Tabela4" displayName="Tabela4" ref="A13:J27" totalsRowShown="0" headerRowDxfId="25" dataDxfId="24">
  <autoFilter ref="A13:J27" xr:uid="{83328161-F6E4-4893-9CDF-668D61EE48F4}"/>
  <sortState ref="A14:J31">
    <sortCondition descending="1" ref="J13:J31"/>
  </sortState>
  <tableColumns count="10">
    <tableColumn id="1" xr3:uid="{689EFD1F-96A9-4049-87F9-D0684B012B27}" name="Šola" dataDxfId="23"/>
    <tableColumn id="2" xr3:uid="{51F5C887-59EA-42A4-B28C-A23BA29F8ADA}" name="Kategorija" dataDxfId="22"/>
    <tableColumn id="3" xr3:uid="{A2DF2A9D-82DA-465D-ACFE-415CE9E0038F}" name="Uporabniško ime" dataDxfId="21"/>
    <tableColumn id="4" xr3:uid="{D7B842A3-5497-452E-B6AA-6E636734396D}" name="Tekmoval" dataDxfId="20"/>
    <tableColumn id="5" xr3:uid="{140E8529-C64D-4DC3-8690-E10134EF03E4}" name="1. naloga" dataDxfId="19"/>
    <tableColumn id="6" xr3:uid="{4AC98557-1BFA-41F9-B5C1-A144D78BF1D2}" name="2. naloga" dataDxfId="18"/>
    <tableColumn id="7" xr3:uid="{3A0909F6-F21E-4DB5-89EA-88566192B622}" name="3. naloga" dataDxfId="17"/>
    <tableColumn id="8" xr3:uid="{2151F038-A09C-4E42-AF39-F11762E73A27}" name="4. naloga" dataDxfId="16"/>
    <tableColumn id="9" xr3:uid="{9A4CEDD8-A7E1-4175-A84E-051881EB2108}" name="5. naloga" dataDxfId="15"/>
    <tableColumn id="10" xr3:uid="{8F36FF03-2BD4-42EA-9FF4-DE5A125D69F6}" name="Skupaj" dataDxfId="14">
      <calculatedColumnFormula>SUM(Tabela4[[#This Row],[1. naloga]:[5. naloga]])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100CF49-6AFC-478E-A8DE-939658DE1393}" name="Tabela5" displayName="Tabela5" ref="A13:J17" totalsRowShown="0" headerRowDxfId="13" dataDxfId="11" headerRowBorderDxfId="12" tableBorderDxfId="10">
  <autoFilter ref="A13:J17" xr:uid="{51E600A9-EABF-40EA-8FE3-099E492779F6}"/>
  <sortState ref="A14:J21">
    <sortCondition descending="1" ref="J13:J21"/>
  </sortState>
  <tableColumns count="10">
    <tableColumn id="1" xr3:uid="{544486F1-A957-4C29-8033-F75B6EED99C4}" name="Šola" dataDxfId="9"/>
    <tableColumn id="2" xr3:uid="{DD8A9325-4C28-4FAD-9684-46A9C5479945}" name="Kategorija" dataDxfId="8"/>
    <tableColumn id="3" xr3:uid="{A5CED551-EA0A-4CA2-85FF-ED49D86A20B6}" name="Uporabniško ime" dataDxfId="7"/>
    <tableColumn id="4" xr3:uid="{7BEA7F34-D09E-4AA1-9FFA-F8B8E8D50636}" name="Tekmoval" dataDxfId="6"/>
    <tableColumn id="5" xr3:uid="{E222C868-6D1F-464E-9AEB-034CF7FBDEDE}" name="1. naloga" dataDxfId="5"/>
    <tableColumn id="6" xr3:uid="{1AADED9A-EF1D-4068-9A67-944BB83DE580}" name="2. naloga" dataDxfId="4"/>
    <tableColumn id="7" xr3:uid="{93FC32B0-CF9D-450C-864E-321C9119881D}" name="3. naloga" dataDxfId="3"/>
    <tableColumn id="8" xr3:uid="{4E0FAA4E-3C2B-4DCB-B014-074A1FEFB125}" name="4. naloga" dataDxfId="2"/>
    <tableColumn id="9" xr3:uid="{3E3691E9-720A-45A4-B480-9E807E843F0D}" name="5. naloga" dataDxfId="1"/>
    <tableColumn id="10" xr3:uid="{1D533CD9-C168-4A69-81DC-86E48A3953B0}" name="Skupaj" dataDxfId="0">
      <calculatedColumnFormula>SUM(Tabela5[[#This Row],[1. naloga]:[5. naloga]])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8C5B3-82F6-43E5-8D13-9AE3AE97BE72}">
  <dimension ref="A1:N42"/>
  <sheetViews>
    <sheetView tabSelected="1" workbookViewId="0">
      <selection activeCell="B9" sqref="B9"/>
    </sheetView>
  </sheetViews>
  <sheetFormatPr defaultColWidth="9.140625" defaultRowHeight="15" x14ac:dyDescent="0.25"/>
  <cols>
    <col min="1" max="1" width="25.140625" style="4" customWidth="1"/>
    <col min="2" max="2" width="31.7109375" style="4" customWidth="1"/>
    <col min="3" max="3" width="24.5703125" style="4" customWidth="1"/>
    <col min="4" max="10" width="11.7109375" style="4" customWidth="1"/>
    <col min="11" max="11" width="9.140625" style="4"/>
    <col min="12" max="14" width="17.5703125" style="4" customWidth="1"/>
    <col min="15" max="16384" width="9.140625" style="4"/>
  </cols>
  <sheetData>
    <row r="1" spans="1:14" s="6" customFormat="1" ht="30" x14ac:dyDescent="0.25">
      <c r="C1" s="7"/>
      <c r="D1" s="10" t="s">
        <v>88</v>
      </c>
      <c r="E1" s="11" t="s">
        <v>89</v>
      </c>
      <c r="F1" s="11" t="s">
        <v>90</v>
      </c>
      <c r="G1" s="11" t="s">
        <v>91</v>
      </c>
      <c r="H1" s="11" t="s">
        <v>92</v>
      </c>
      <c r="I1" s="11" t="s">
        <v>79</v>
      </c>
    </row>
    <row r="2" spans="1:14" s="6" customFormat="1" x14ac:dyDescent="0.25">
      <c r="C2" s="7"/>
      <c r="D2" s="7"/>
      <c r="E2" s="7"/>
      <c r="F2" s="7"/>
      <c r="G2" s="7"/>
      <c r="H2" s="7"/>
      <c r="I2" s="7"/>
      <c r="L2" s="14"/>
      <c r="M2" s="14"/>
      <c r="N2" s="14"/>
    </row>
    <row r="3" spans="1:14" s="6" customFormat="1" x14ac:dyDescent="0.25">
      <c r="C3" s="7"/>
      <c r="D3" s="7"/>
      <c r="E3" s="7"/>
      <c r="F3" s="7"/>
      <c r="G3" s="7"/>
      <c r="H3" s="7"/>
      <c r="I3" s="7"/>
      <c r="L3" s="14"/>
      <c r="M3" s="14"/>
      <c r="N3" s="14"/>
    </row>
    <row r="4" spans="1:14" s="6" customFormat="1" x14ac:dyDescent="0.25">
      <c r="C4" s="7" t="s">
        <v>66</v>
      </c>
      <c r="D4" s="13">
        <f>COUNTA(C14:C38)</f>
        <v>25</v>
      </c>
      <c r="E4" s="7"/>
      <c r="F4" s="7"/>
      <c r="G4" s="7"/>
      <c r="H4" s="7"/>
      <c r="I4" s="7"/>
      <c r="L4" s="14"/>
      <c r="M4" s="14"/>
      <c r="N4" s="14"/>
    </row>
    <row r="5" spans="1:14" s="6" customFormat="1" x14ac:dyDescent="0.25">
      <c r="C5" s="7" t="s">
        <v>67</v>
      </c>
      <c r="D5" s="8">
        <f>AVERAGE($J14:$J38)</f>
        <v>456</v>
      </c>
      <c r="E5" s="7"/>
      <c r="F5" s="7"/>
      <c r="G5" s="7"/>
      <c r="H5" s="7"/>
      <c r="I5" s="7"/>
      <c r="L5" s="14"/>
      <c r="M5" s="14"/>
      <c r="N5" s="14"/>
    </row>
    <row r="6" spans="1:14" s="6" customFormat="1" x14ac:dyDescent="0.25">
      <c r="C6" s="7" t="s">
        <v>68</v>
      </c>
      <c r="D6" s="7">
        <f>COUNTIF(J14:J38, "500")</f>
        <v>19</v>
      </c>
      <c r="E6" s="7"/>
      <c r="F6" s="7"/>
      <c r="G6" s="7"/>
      <c r="H6" s="7"/>
      <c r="I6" s="7"/>
      <c r="L6" s="14"/>
      <c r="M6" s="14"/>
      <c r="N6" s="14"/>
    </row>
    <row r="7" spans="1:14" s="6" customFormat="1" x14ac:dyDescent="0.25">
      <c r="C7" s="7"/>
      <c r="D7" s="7"/>
      <c r="E7" s="7"/>
      <c r="F7" s="7"/>
      <c r="G7" s="7"/>
      <c r="H7" s="7"/>
      <c r="I7" s="7"/>
      <c r="L7" s="14"/>
      <c r="M7" s="14"/>
      <c r="N7" s="14"/>
    </row>
    <row r="8" spans="1:14" s="6" customFormat="1" x14ac:dyDescent="0.25">
      <c r="C8" s="7" t="s">
        <v>69</v>
      </c>
      <c r="D8" s="9" t="s">
        <v>70</v>
      </c>
      <c r="E8" s="8">
        <f>AVERAGE(E14:E38)</f>
        <v>100</v>
      </c>
      <c r="F8" s="8">
        <f>AVERAGE(F14:F38)</f>
        <v>100</v>
      </c>
      <c r="G8" s="8">
        <f>AVERAGE(G14:G38)</f>
        <v>91.666666666666671</v>
      </c>
      <c r="H8" s="8">
        <f>AVERAGE(H14:H38)</f>
        <v>100</v>
      </c>
      <c r="I8" s="8">
        <f>AVERAGE(I14:I38)</f>
        <v>82.608695652173907</v>
      </c>
      <c r="L8" s="14"/>
      <c r="M8" s="14"/>
      <c r="N8" s="14"/>
    </row>
    <row r="9" spans="1:14" s="6" customFormat="1" x14ac:dyDescent="0.25">
      <c r="C9" s="7" t="s">
        <v>71</v>
      </c>
      <c r="D9" s="9" t="s">
        <v>72</v>
      </c>
      <c r="E9" s="7">
        <f>COUNTIF(E14:E38, "100")+ COUNTIF(E14:E38, "0")</f>
        <v>25</v>
      </c>
      <c r="F9" s="7">
        <f>COUNTIF(F14:F38, "100")+ COUNTIF(F14:F38, "0")</f>
        <v>25</v>
      </c>
      <c r="G9" s="7">
        <f>COUNTIF(G14:G38, "100")+ COUNTIF(G14:G38, "0")</f>
        <v>24</v>
      </c>
      <c r="H9" s="7">
        <f>COUNTIF(H14:H38, "100")+ COUNTIF(H14:H38, "0")</f>
        <v>23</v>
      </c>
      <c r="I9" s="7">
        <f>COUNTIF(I14:I38, "100")+ COUNTIF(I14:I38, "0")</f>
        <v>23</v>
      </c>
      <c r="L9" s="14"/>
      <c r="M9" s="15"/>
      <c r="N9" s="14"/>
    </row>
    <row r="10" spans="1:14" s="6" customFormat="1" x14ac:dyDescent="0.25">
      <c r="C10" s="7" t="s">
        <v>73</v>
      </c>
      <c r="D10" s="9" t="s">
        <v>74</v>
      </c>
      <c r="E10" s="7">
        <f>COUNTIF(E14:E38, "100")</f>
        <v>25</v>
      </c>
      <c r="F10" s="7">
        <f>COUNTIF(F14:F38, "100")</f>
        <v>25</v>
      </c>
      <c r="G10" s="7">
        <f>COUNTIF(G14:G38, "100")</f>
        <v>22</v>
      </c>
      <c r="H10" s="7">
        <f>COUNTIF(H14:H38, "100")</f>
        <v>23</v>
      </c>
      <c r="I10" s="7">
        <f>COUNTIF(I14:I38, "100")</f>
        <v>19</v>
      </c>
      <c r="L10"/>
      <c r="M10"/>
      <c r="N10"/>
    </row>
    <row r="11" spans="1:14" x14ac:dyDescent="0.25">
      <c r="L11" s="12" t="s">
        <v>98</v>
      </c>
      <c r="M11" s="12" t="s">
        <v>99</v>
      </c>
      <c r="N11"/>
    </row>
    <row r="12" spans="1:14" x14ac:dyDescent="0.25">
      <c r="L12" s="12">
        <v>500</v>
      </c>
      <c r="M12" s="12" t="s">
        <v>100</v>
      </c>
      <c r="N12"/>
    </row>
    <row r="13" spans="1:14" x14ac:dyDescent="0.25">
      <c r="A13" s="5" t="s">
        <v>56</v>
      </c>
      <c r="B13" s="4" t="s">
        <v>57</v>
      </c>
      <c r="C13" s="4" t="s">
        <v>58</v>
      </c>
      <c r="D13" s="4" t="s">
        <v>59</v>
      </c>
      <c r="E13" s="4" t="s">
        <v>60</v>
      </c>
      <c r="F13" s="4" t="s">
        <v>61</v>
      </c>
      <c r="G13" s="4" t="s">
        <v>62</v>
      </c>
      <c r="H13" s="4" t="s">
        <v>64</v>
      </c>
      <c r="I13" s="4" t="s">
        <v>63</v>
      </c>
      <c r="J13" s="4" t="s">
        <v>65</v>
      </c>
      <c r="L13" s="12">
        <v>400</v>
      </c>
      <c r="M13" s="12" t="s">
        <v>101</v>
      </c>
      <c r="N13"/>
    </row>
    <row r="14" spans="1:14" x14ac:dyDescent="0.25">
      <c r="A14" s="5" t="s">
        <v>55</v>
      </c>
      <c r="B14" s="4" t="s">
        <v>5</v>
      </c>
      <c r="C14" s="4" t="s">
        <v>10</v>
      </c>
      <c r="D14" s="4">
        <v>0</v>
      </c>
      <c r="E14" s="4">
        <v>100</v>
      </c>
      <c r="F14" s="4">
        <v>100</v>
      </c>
      <c r="G14" s="4">
        <v>100</v>
      </c>
      <c r="H14" s="4">
        <v>100</v>
      </c>
      <c r="I14" s="4">
        <v>100</v>
      </c>
      <c r="J14" s="4">
        <f t="shared" ref="J14:J38" si="0">SUM(E14:I14)</f>
        <v>500</v>
      </c>
      <c r="L14" s="12">
        <v>300</v>
      </c>
      <c r="M14" s="12" t="s">
        <v>102</v>
      </c>
      <c r="N14"/>
    </row>
    <row r="15" spans="1:14" x14ac:dyDescent="0.25">
      <c r="A15" s="5" t="s">
        <v>55</v>
      </c>
      <c r="B15" s="4" t="s">
        <v>5</v>
      </c>
      <c r="C15" s="4" t="s">
        <v>7</v>
      </c>
      <c r="D15" s="4">
        <v>0</v>
      </c>
      <c r="E15" s="4">
        <v>100</v>
      </c>
      <c r="F15" s="4">
        <v>100</v>
      </c>
      <c r="G15" s="4">
        <v>100</v>
      </c>
      <c r="H15" s="4">
        <v>100</v>
      </c>
      <c r="I15" s="4">
        <v>100</v>
      </c>
      <c r="J15" s="4">
        <f t="shared" si="0"/>
        <v>500</v>
      </c>
      <c r="L15" s="12">
        <v>200</v>
      </c>
      <c r="M15" s="12" t="s">
        <v>103</v>
      </c>
      <c r="N15"/>
    </row>
    <row r="16" spans="1:14" x14ac:dyDescent="0.25">
      <c r="A16" s="5" t="s">
        <v>55</v>
      </c>
      <c r="B16" s="4" t="s">
        <v>5</v>
      </c>
      <c r="C16" s="4" t="s">
        <v>6</v>
      </c>
      <c r="D16" s="4">
        <v>0</v>
      </c>
      <c r="E16" s="4">
        <v>100</v>
      </c>
      <c r="F16" s="4">
        <v>100</v>
      </c>
      <c r="G16" s="4">
        <v>100</v>
      </c>
      <c r="H16" s="4">
        <v>100</v>
      </c>
      <c r="I16" s="4">
        <v>100</v>
      </c>
      <c r="J16" s="4">
        <f t="shared" si="0"/>
        <v>500</v>
      </c>
      <c r="L16" s="12">
        <v>100</v>
      </c>
      <c r="M16" s="12" t="s">
        <v>104</v>
      </c>
      <c r="N16"/>
    </row>
    <row r="17" spans="1:14" x14ac:dyDescent="0.25">
      <c r="A17" s="5" t="s">
        <v>55</v>
      </c>
      <c r="B17" s="4" t="s">
        <v>5</v>
      </c>
      <c r="C17" s="4" t="s">
        <v>24</v>
      </c>
      <c r="D17" s="4">
        <v>0</v>
      </c>
      <c r="E17" s="4">
        <v>100</v>
      </c>
      <c r="F17" s="4">
        <v>100</v>
      </c>
      <c r="G17" s="4">
        <v>100</v>
      </c>
      <c r="H17" s="4">
        <v>100</v>
      </c>
      <c r="I17" s="4">
        <v>100</v>
      </c>
      <c r="J17" s="4">
        <f t="shared" si="0"/>
        <v>500</v>
      </c>
      <c r="L17" s="12">
        <v>0</v>
      </c>
      <c r="M17" s="12" t="s">
        <v>105</v>
      </c>
      <c r="N17"/>
    </row>
    <row r="18" spans="1:14" x14ac:dyDescent="0.25">
      <c r="A18" s="5" t="s">
        <v>55</v>
      </c>
      <c r="B18" s="4" t="s">
        <v>5</v>
      </c>
      <c r="C18" s="4" t="s">
        <v>29</v>
      </c>
      <c r="D18" s="4">
        <v>0</v>
      </c>
      <c r="E18" s="4">
        <v>100</v>
      </c>
      <c r="F18" s="4">
        <v>100</v>
      </c>
      <c r="G18" s="4">
        <v>100</v>
      </c>
      <c r="H18" s="4">
        <v>100</v>
      </c>
      <c r="I18" s="4">
        <v>100</v>
      </c>
      <c r="J18" s="4">
        <f t="shared" si="0"/>
        <v>500</v>
      </c>
    </row>
    <row r="19" spans="1:14" x14ac:dyDescent="0.25">
      <c r="A19" s="5" t="s">
        <v>55</v>
      </c>
      <c r="B19" s="4" t="s">
        <v>5</v>
      </c>
      <c r="C19" s="4" t="s">
        <v>15</v>
      </c>
      <c r="D19" s="4">
        <v>0</v>
      </c>
      <c r="E19" s="4">
        <v>100</v>
      </c>
      <c r="F19" s="4">
        <v>100</v>
      </c>
      <c r="G19" s="4">
        <v>100</v>
      </c>
      <c r="H19" s="4">
        <v>100</v>
      </c>
      <c r="I19" s="4">
        <v>100</v>
      </c>
      <c r="J19" s="4">
        <f t="shared" si="0"/>
        <v>500</v>
      </c>
    </row>
    <row r="20" spans="1:14" x14ac:dyDescent="0.25">
      <c r="A20" s="5" t="s">
        <v>55</v>
      </c>
      <c r="B20" s="4" t="s">
        <v>5</v>
      </c>
      <c r="C20" s="4" t="s">
        <v>19</v>
      </c>
      <c r="D20" s="4">
        <v>0</v>
      </c>
      <c r="E20" s="4">
        <v>100</v>
      </c>
      <c r="F20" s="4">
        <v>100</v>
      </c>
      <c r="G20" s="4">
        <v>100</v>
      </c>
      <c r="H20" s="4">
        <v>100</v>
      </c>
      <c r="I20" s="4">
        <v>100</v>
      </c>
      <c r="J20" s="4">
        <f t="shared" si="0"/>
        <v>500</v>
      </c>
    </row>
    <row r="21" spans="1:14" x14ac:dyDescent="0.25">
      <c r="A21" s="5" t="s">
        <v>55</v>
      </c>
      <c r="B21" s="4" t="s">
        <v>5</v>
      </c>
      <c r="C21" s="4" t="s">
        <v>22</v>
      </c>
      <c r="D21" s="4">
        <v>0</v>
      </c>
      <c r="E21" s="4">
        <v>100</v>
      </c>
      <c r="F21" s="4">
        <v>100</v>
      </c>
      <c r="G21" s="4">
        <v>100</v>
      </c>
      <c r="H21" s="4">
        <v>100</v>
      </c>
      <c r="I21" s="4">
        <v>100</v>
      </c>
      <c r="J21" s="4">
        <f t="shared" si="0"/>
        <v>500</v>
      </c>
    </row>
    <row r="22" spans="1:14" x14ac:dyDescent="0.25">
      <c r="A22" s="5" t="s">
        <v>55</v>
      </c>
      <c r="B22" s="4" t="s">
        <v>5</v>
      </c>
      <c r="C22" s="4" t="s">
        <v>13</v>
      </c>
      <c r="D22" s="4">
        <v>0</v>
      </c>
      <c r="E22" s="4">
        <v>100</v>
      </c>
      <c r="F22" s="4">
        <v>100</v>
      </c>
      <c r="G22" s="4">
        <v>100</v>
      </c>
      <c r="H22" s="4">
        <v>100</v>
      </c>
      <c r="I22" s="4">
        <v>100</v>
      </c>
      <c r="J22" s="4">
        <f t="shared" si="0"/>
        <v>500</v>
      </c>
    </row>
    <row r="23" spans="1:14" x14ac:dyDescent="0.25">
      <c r="A23" s="5" t="s">
        <v>55</v>
      </c>
      <c r="B23" s="4" t="s">
        <v>5</v>
      </c>
      <c r="C23" s="4" t="s">
        <v>30</v>
      </c>
      <c r="D23" s="4">
        <v>0</v>
      </c>
      <c r="E23" s="4">
        <v>100</v>
      </c>
      <c r="F23" s="4">
        <v>100</v>
      </c>
      <c r="G23" s="4">
        <v>100</v>
      </c>
      <c r="H23" s="4">
        <v>100</v>
      </c>
      <c r="I23" s="4">
        <v>100</v>
      </c>
      <c r="J23" s="4">
        <f t="shared" si="0"/>
        <v>500</v>
      </c>
    </row>
    <row r="24" spans="1:14" x14ac:dyDescent="0.25">
      <c r="A24" s="5" t="s">
        <v>55</v>
      </c>
      <c r="B24" s="4" t="s">
        <v>5</v>
      </c>
      <c r="C24" s="4" t="s">
        <v>28</v>
      </c>
      <c r="D24" s="4">
        <v>0</v>
      </c>
      <c r="E24" s="4">
        <v>100</v>
      </c>
      <c r="F24" s="4">
        <v>100</v>
      </c>
      <c r="G24" s="4">
        <v>100</v>
      </c>
      <c r="H24" s="4">
        <v>100</v>
      </c>
      <c r="I24" s="4">
        <v>100</v>
      </c>
      <c r="J24" s="4">
        <f t="shared" si="0"/>
        <v>500</v>
      </c>
    </row>
    <row r="25" spans="1:14" x14ac:dyDescent="0.25">
      <c r="A25" s="5" t="s">
        <v>55</v>
      </c>
      <c r="B25" s="4" t="s">
        <v>5</v>
      </c>
      <c r="C25" s="4" t="s">
        <v>16</v>
      </c>
      <c r="D25" s="4">
        <v>0</v>
      </c>
      <c r="E25" s="4">
        <v>100</v>
      </c>
      <c r="F25" s="4">
        <v>100</v>
      </c>
      <c r="G25" s="4">
        <v>100</v>
      </c>
      <c r="H25" s="4">
        <v>100</v>
      </c>
      <c r="I25" s="4">
        <v>100</v>
      </c>
      <c r="J25" s="4">
        <f t="shared" si="0"/>
        <v>500</v>
      </c>
    </row>
    <row r="26" spans="1:14" x14ac:dyDescent="0.25">
      <c r="A26" s="5" t="s">
        <v>55</v>
      </c>
      <c r="B26" s="4" t="s">
        <v>5</v>
      </c>
      <c r="C26" s="4" t="s">
        <v>23</v>
      </c>
      <c r="D26" s="4">
        <v>0</v>
      </c>
      <c r="E26" s="4">
        <v>100</v>
      </c>
      <c r="F26" s="4">
        <v>100</v>
      </c>
      <c r="G26" s="4">
        <v>100</v>
      </c>
      <c r="H26" s="4">
        <v>100</v>
      </c>
      <c r="I26" s="4">
        <v>100</v>
      </c>
      <c r="J26" s="4">
        <f t="shared" si="0"/>
        <v>500</v>
      </c>
    </row>
    <row r="27" spans="1:14" x14ac:dyDescent="0.25">
      <c r="A27" s="5" t="s">
        <v>55</v>
      </c>
      <c r="B27" s="4" t="s">
        <v>5</v>
      </c>
      <c r="C27" s="4" t="s">
        <v>20</v>
      </c>
      <c r="D27" s="4">
        <v>0</v>
      </c>
      <c r="E27" s="4">
        <v>100</v>
      </c>
      <c r="F27" s="4">
        <v>100</v>
      </c>
      <c r="G27" s="4">
        <v>100</v>
      </c>
      <c r="H27" s="4">
        <v>100</v>
      </c>
      <c r="I27" s="4">
        <v>100</v>
      </c>
      <c r="J27" s="4">
        <f t="shared" si="0"/>
        <v>500</v>
      </c>
    </row>
    <row r="28" spans="1:14" x14ac:dyDescent="0.25">
      <c r="A28" s="5" t="s">
        <v>55</v>
      </c>
      <c r="B28" s="4" t="s">
        <v>5</v>
      </c>
      <c r="C28" s="4" t="s">
        <v>17</v>
      </c>
      <c r="D28" s="4">
        <v>0</v>
      </c>
      <c r="E28" s="4">
        <v>100</v>
      </c>
      <c r="F28" s="4">
        <v>100</v>
      </c>
      <c r="G28" s="4">
        <v>100</v>
      </c>
      <c r="H28" s="4">
        <v>100</v>
      </c>
      <c r="I28" s="4">
        <v>100</v>
      </c>
      <c r="J28" s="4">
        <f t="shared" si="0"/>
        <v>500</v>
      </c>
    </row>
    <row r="29" spans="1:14" x14ac:dyDescent="0.25">
      <c r="A29" s="5" t="s">
        <v>55</v>
      </c>
      <c r="B29" s="4" t="s">
        <v>5</v>
      </c>
      <c r="C29" s="4" t="s">
        <v>11</v>
      </c>
      <c r="D29" s="4">
        <v>0</v>
      </c>
      <c r="E29" s="4">
        <v>100</v>
      </c>
      <c r="F29" s="4">
        <v>100</v>
      </c>
      <c r="G29" s="4">
        <v>100</v>
      </c>
      <c r="H29" s="4">
        <v>100</v>
      </c>
      <c r="I29" s="4">
        <v>100</v>
      </c>
      <c r="J29" s="4">
        <f t="shared" si="0"/>
        <v>500</v>
      </c>
    </row>
    <row r="30" spans="1:14" x14ac:dyDescent="0.25">
      <c r="A30" s="5" t="s">
        <v>55</v>
      </c>
      <c r="B30" s="4" t="s">
        <v>5</v>
      </c>
      <c r="C30" s="4" t="s">
        <v>9</v>
      </c>
      <c r="D30" s="4">
        <v>0</v>
      </c>
      <c r="E30" s="4">
        <v>100</v>
      </c>
      <c r="F30" s="4">
        <v>100</v>
      </c>
      <c r="G30" s="4">
        <v>100</v>
      </c>
      <c r="H30" s="4">
        <v>100</v>
      </c>
      <c r="I30" s="4">
        <v>100</v>
      </c>
      <c r="J30" s="4">
        <f t="shared" si="0"/>
        <v>500</v>
      </c>
    </row>
    <row r="31" spans="1:14" x14ac:dyDescent="0.25">
      <c r="A31" s="5" t="s">
        <v>55</v>
      </c>
      <c r="B31" s="4" t="s">
        <v>5</v>
      </c>
      <c r="C31" s="4" t="s">
        <v>25</v>
      </c>
      <c r="D31" s="4">
        <v>0</v>
      </c>
      <c r="E31" s="4">
        <v>100</v>
      </c>
      <c r="F31" s="4">
        <v>100</v>
      </c>
      <c r="G31" s="4">
        <v>100</v>
      </c>
      <c r="H31" s="4">
        <v>100</v>
      </c>
      <c r="I31" s="4">
        <v>100</v>
      </c>
      <c r="J31" s="4">
        <f t="shared" si="0"/>
        <v>500</v>
      </c>
    </row>
    <row r="32" spans="1:14" x14ac:dyDescent="0.25">
      <c r="A32" s="5" t="s">
        <v>55</v>
      </c>
      <c r="B32" s="4" t="s">
        <v>5</v>
      </c>
      <c r="C32" s="4" t="s">
        <v>18</v>
      </c>
      <c r="D32" s="4">
        <v>0</v>
      </c>
      <c r="E32" s="4">
        <v>100</v>
      </c>
      <c r="F32" s="4">
        <v>100</v>
      </c>
      <c r="G32" s="4">
        <v>100</v>
      </c>
      <c r="H32" s="4">
        <v>100</v>
      </c>
      <c r="I32" s="4">
        <v>100</v>
      </c>
      <c r="J32" s="4">
        <f t="shared" si="0"/>
        <v>500</v>
      </c>
    </row>
    <row r="33" spans="1:10" x14ac:dyDescent="0.25">
      <c r="A33" s="5" t="s">
        <v>55</v>
      </c>
      <c r="B33" s="4" t="s">
        <v>5</v>
      </c>
      <c r="C33" s="4" t="s">
        <v>21</v>
      </c>
      <c r="D33" s="4">
        <v>0</v>
      </c>
      <c r="E33" s="4">
        <v>100</v>
      </c>
      <c r="F33" s="4">
        <v>100</v>
      </c>
      <c r="G33" s="4">
        <v>100</v>
      </c>
      <c r="H33" s="4">
        <v>100</v>
      </c>
      <c r="I33" s="4">
        <v>0</v>
      </c>
      <c r="J33" s="4">
        <f t="shared" si="0"/>
        <v>400</v>
      </c>
    </row>
    <row r="34" spans="1:10" x14ac:dyDescent="0.25">
      <c r="A34" s="5" t="s">
        <v>55</v>
      </c>
      <c r="B34" s="4" t="s">
        <v>5</v>
      </c>
      <c r="C34" s="4" t="s">
        <v>12</v>
      </c>
      <c r="D34" s="4">
        <v>0</v>
      </c>
      <c r="E34" s="4">
        <v>100</v>
      </c>
      <c r="F34" s="4">
        <v>100</v>
      </c>
      <c r="G34" s="4">
        <v>100</v>
      </c>
      <c r="H34" s="4">
        <v>100</v>
      </c>
      <c r="I34" s="4">
        <v>0</v>
      </c>
      <c r="J34" s="4">
        <f t="shared" si="0"/>
        <v>400</v>
      </c>
    </row>
    <row r="35" spans="1:10" x14ac:dyDescent="0.25">
      <c r="A35" s="5" t="s">
        <v>55</v>
      </c>
      <c r="B35" s="4" t="s">
        <v>5</v>
      </c>
      <c r="C35" s="4" t="s">
        <v>27</v>
      </c>
      <c r="D35" s="4">
        <v>0</v>
      </c>
      <c r="E35" s="4">
        <v>100</v>
      </c>
      <c r="F35" s="4">
        <v>100</v>
      </c>
      <c r="G35" s="4">
        <v>100</v>
      </c>
      <c r="H35" s="4">
        <v>100</v>
      </c>
      <c r="I35" s="4">
        <v>0</v>
      </c>
      <c r="J35" s="4">
        <f t="shared" si="0"/>
        <v>400</v>
      </c>
    </row>
    <row r="36" spans="1:10" x14ac:dyDescent="0.25">
      <c r="A36" s="5" t="s">
        <v>55</v>
      </c>
      <c r="B36" s="4" t="s">
        <v>5</v>
      </c>
      <c r="C36" s="4" t="s">
        <v>14</v>
      </c>
      <c r="D36" s="4">
        <v>0</v>
      </c>
      <c r="E36" s="4">
        <v>100</v>
      </c>
      <c r="F36" s="4">
        <v>100</v>
      </c>
      <c r="G36" s="4">
        <v>0</v>
      </c>
      <c r="H36" s="4">
        <v>100</v>
      </c>
      <c r="I36" s="4">
        <v>0</v>
      </c>
      <c r="J36" s="4">
        <f t="shared" si="0"/>
        <v>300</v>
      </c>
    </row>
    <row r="37" spans="1:10" x14ac:dyDescent="0.25">
      <c r="A37" s="5" t="s">
        <v>55</v>
      </c>
      <c r="B37" s="4" t="s">
        <v>5</v>
      </c>
      <c r="C37" s="4" t="s">
        <v>8</v>
      </c>
      <c r="D37" s="4">
        <v>0</v>
      </c>
      <c r="E37" s="4">
        <v>100</v>
      </c>
      <c r="F37" s="4">
        <v>100</v>
      </c>
      <c r="G37" s="4">
        <v>0</v>
      </c>
      <c r="J37" s="4">
        <f t="shared" si="0"/>
        <v>200</v>
      </c>
    </row>
    <row r="38" spans="1:10" x14ac:dyDescent="0.25">
      <c r="A38" s="5" t="s">
        <v>55</v>
      </c>
      <c r="B38" s="4" t="s">
        <v>5</v>
      </c>
      <c r="C38" s="4" t="s">
        <v>26</v>
      </c>
      <c r="D38" s="4">
        <v>0</v>
      </c>
      <c r="E38" s="4">
        <v>100</v>
      </c>
      <c r="F38" s="4">
        <v>100</v>
      </c>
      <c r="J38" s="4">
        <f t="shared" si="0"/>
        <v>200</v>
      </c>
    </row>
    <row r="39" spans="1:10" x14ac:dyDescent="0.25">
      <c r="A39" s="5"/>
    </row>
    <row r="40" spans="1:10" x14ac:dyDescent="0.25">
      <c r="A40" s="5"/>
    </row>
    <row r="41" spans="1:10" x14ac:dyDescent="0.25">
      <c r="A41" s="5"/>
    </row>
    <row r="42" spans="1:10" x14ac:dyDescent="0.25">
      <c r="A42" s="5"/>
    </row>
  </sheetData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E675BA-71D5-4EBF-856A-BA56A1E82B6D}">
  <dimension ref="A1:N25"/>
  <sheetViews>
    <sheetView workbookViewId="0">
      <selection activeCell="B9" sqref="B9"/>
    </sheetView>
  </sheetViews>
  <sheetFormatPr defaultColWidth="9.140625" defaultRowHeight="15" x14ac:dyDescent="0.25"/>
  <cols>
    <col min="1" max="1" width="25.140625" style="4" customWidth="1"/>
    <col min="2" max="2" width="31.7109375" style="4" customWidth="1"/>
    <col min="3" max="3" width="24.5703125" style="4" customWidth="1"/>
    <col min="4" max="10" width="11.7109375" style="4" customWidth="1"/>
    <col min="11" max="11" width="9.140625" style="4"/>
    <col min="12" max="14" width="17.140625" style="4" customWidth="1"/>
    <col min="15" max="16384" width="9.140625" style="4"/>
  </cols>
  <sheetData>
    <row r="1" spans="1:14" s="6" customFormat="1" ht="30" x14ac:dyDescent="0.25">
      <c r="C1" s="7"/>
      <c r="D1" s="10" t="s">
        <v>83</v>
      </c>
      <c r="E1" s="11" t="s">
        <v>84</v>
      </c>
      <c r="F1" s="11" t="s">
        <v>85</v>
      </c>
      <c r="G1" s="11" t="s">
        <v>86</v>
      </c>
      <c r="H1" s="11" t="s">
        <v>87</v>
      </c>
      <c r="I1" s="11" t="s">
        <v>75</v>
      </c>
    </row>
    <row r="2" spans="1:14" s="6" customFormat="1" x14ac:dyDescent="0.25">
      <c r="C2" s="7"/>
      <c r="D2" s="7"/>
      <c r="E2" s="7"/>
      <c r="F2" s="7"/>
      <c r="G2" s="7"/>
      <c r="H2" s="7"/>
      <c r="I2" s="7"/>
      <c r="L2" s="14"/>
      <c r="M2" s="14"/>
      <c r="N2" s="14"/>
    </row>
    <row r="3" spans="1:14" s="6" customFormat="1" x14ac:dyDescent="0.25">
      <c r="C3" s="7"/>
      <c r="D3" s="7"/>
      <c r="E3" s="7"/>
      <c r="F3" s="7"/>
      <c r="G3" s="7"/>
      <c r="H3" s="7"/>
      <c r="I3" s="7"/>
      <c r="L3" s="14"/>
      <c r="M3" s="14"/>
      <c r="N3" s="14"/>
    </row>
    <row r="4" spans="1:14" s="6" customFormat="1" x14ac:dyDescent="0.25">
      <c r="C4" s="7" t="s">
        <v>66</v>
      </c>
      <c r="D4" s="13">
        <f>COUNTA(C14:C21)</f>
        <v>8</v>
      </c>
      <c r="E4" s="7"/>
      <c r="F4" s="7"/>
      <c r="G4" s="7"/>
      <c r="H4" s="7"/>
      <c r="I4" s="7"/>
      <c r="L4" s="14"/>
      <c r="M4" s="14"/>
      <c r="N4" s="14"/>
    </row>
    <row r="5" spans="1:14" s="6" customFormat="1" x14ac:dyDescent="0.25">
      <c r="C5" s="7" t="s">
        <v>67</v>
      </c>
      <c r="D5" s="8">
        <f>AVERAGE($J14:$J21)</f>
        <v>187.5</v>
      </c>
      <c r="E5" s="7"/>
      <c r="F5" s="7"/>
      <c r="G5" s="7"/>
      <c r="H5" s="7"/>
      <c r="I5" s="7"/>
      <c r="L5" s="14"/>
      <c r="M5" s="14"/>
      <c r="N5" s="14"/>
    </row>
    <row r="6" spans="1:14" s="6" customFormat="1" x14ac:dyDescent="0.25">
      <c r="C6" s="7" t="s">
        <v>68</v>
      </c>
      <c r="D6" s="7">
        <f>COUNTIF(J14:J21, "500")</f>
        <v>0</v>
      </c>
      <c r="E6" s="7"/>
      <c r="F6" s="7"/>
      <c r="G6" s="7"/>
      <c r="H6" s="7"/>
      <c r="I6" s="7"/>
      <c r="L6" s="14"/>
      <c r="M6" s="14"/>
      <c r="N6" s="14"/>
    </row>
    <row r="7" spans="1:14" s="6" customFormat="1" x14ac:dyDescent="0.25">
      <c r="C7" s="7"/>
      <c r="D7" s="7"/>
      <c r="E7" s="7"/>
      <c r="F7" s="7"/>
      <c r="G7" s="7"/>
      <c r="H7" s="7"/>
      <c r="I7" s="7"/>
      <c r="L7" s="14"/>
      <c r="M7" s="14"/>
      <c r="N7" s="14"/>
    </row>
    <row r="8" spans="1:14" s="6" customFormat="1" x14ac:dyDescent="0.25">
      <c r="C8" s="7" t="s">
        <v>69</v>
      </c>
      <c r="D8" s="9" t="s">
        <v>70</v>
      </c>
      <c r="E8" s="8">
        <f>AVERAGE(E14:E21)</f>
        <v>75</v>
      </c>
      <c r="F8" s="8">
        <f>AVERAGE(F14:F21)</f>
        <v>0</v>
      </c>
      <c r="G8" s="8">
        <f>AVERAGE(G14:G21)</f>
        <v>42.857142857142854</v>
      </c>
      <c r="H8" s="8">
        <f>AVERAGE(H14:H21)</f>
        <v>42.857142857142854</v>
      </c>
      <c r="I8" s="8">
        <f>AVERAGE(I14:I21)</f>
        <v>42.857142857142854</v>
      </c>
      <c r="L8" s="14"/>
      <c r="M8" s="14"/>
      <c r="N8" s="14"/>
    </row>
    <row r="9" spans="1:14" s="6" customFormat="1" x14ac:dyDescent="0.25">
      <c r="C9" s="7" t="s">
        <v>71</v>
      </c>
      <c r="D9" s="9" t="s">
        <v>72</v>
      </c>
      <c r="E9" s="7">
        <f>COUNTIF(E14:E21, "100")+ COUNTIF(E14:E21, "0")</f>
        <v>8</v>
      </c>
      <c r="F9" s="7">
        <f>COUNTIF(F14:F21, "100")+ COUNTIF(F14:F21, "0")</f>
        <v>7</v>
      </c>
      <c r="G9" s="7">
        <f>COUNTIF(G14:G21, "100")+ COUNTIF(G14:G21, "0")</f>
        <v>7</v>
      </c>
      <c r="H9" s="7">
        <f>COUNTIF(H14:H21, "100")+ COUNTIF(H14:H21, "0")</f>
        <v>7</v>
      </c>
      <c r="I9" s="7">
        <f>COUNTIF(I14:I21, "100")+ COUNTIF(I14:I21, "0")</f>
        <v>7</v>
      </c>
      <c r="L9" s="14"/>
      <c r="M9" s="15"/>
      <c r="N9" s="14"/>
    </row>
    <row r="10" spans="1:14" s="6" customFormat="1" x14ac:dyDescent="0.25">
      <c r="C10" s="7" t="s">
        <v>73</v>
      </c>
      <c r="D10" s="9" t="s">
        <v>74</v>
      </c>
      <c r="E10" s="7">
        <f>COUNTIF(E14:E21, "100")</f>
        <v>6</v>
      </c>
      <c r="F10" s="7">
        <f>COUNTIF(F14:F21, "100")</f>
        <v>0</v>
      </c>
      <c r="G10" s="7">
        <f>COUNTIF(G14:G21, "100")</f>
        <v>3</v>
      </c>
      <c r="H10" s="7">
        <f>COUNTIF(H14:H21, "100")</f>
        <v>3</v>
      </c>
      <c r="I10" s="7">
        <f>COUNTIF(I14:I21, "100")</f>
        <v>3</v>
      </c>
      <c r="L10"/>
      <c r="M10"/>
      <c r="N10"/>
    </row>
    <row r="11" spans="1:14" x14ac:dyDescent="0.25">
      <c r="L11" s="12" t="s">
        <v>98</v>
      </c>
      <c r="M11" s="12" t="s">
        <v>99</v>
      </c>
      <c r="N11"/>
    </row>
    <row r="12" spans="1:14" x14ac:dyDescent="0.25">
      <c r="L12" s="12">
        <v>500</v>
      </c>
      <c r="M12" s="12" t="s">
        <v>106</v>
      </c>
      <c r="N12"/>
    </row>
    <row r="13" spans="1:14" x14ac:dyDescent="0.25">
      <c r="A13" s="1" t="s">
        <v>56</v>
      </c>
      <c r="B13" s="2" t="s">
        <v>57</v>
      </c>
      <c r="C13" s="2" t="s">
        <v>58</v>
      </c>
      <c r="D13" s="2" t="s">
        <v>59</v>
      </c>
      <c r="E13" s="2" t="s">
        <v>60</v>
      </c>
      <c r="F13" s="2" t="s">
        <v>61</v>
      </c>
      <c r="G13" s="2" t="s">
        <v>62</v>
      </c>
      <c r="H13" s="2" t="s">
        <v>64</v>
      </c>
      <c r="I13" s="2" t="s">
        <v>63</v>
      </c>
      <c r="J13" s="3" t="s">
        <v>65</v>
      </c>
      <c r="L13" s="12">
        <v>400</v>
      </c>
      <c r="M13" s="12" t="s">
        <v>107</v>
      </c>
      <c r="N13"/>
    </row>
    <row r="14" spans="1:14" x14ac:dyDescent="0.25">
      <c r="A14" s="5" t="s">
        <v>55</v>
      </c>
      <c r="B14" s="4" t="s">
        <v>46</v>
      </c>
      <c r="C14" s="4" t="s">
        <v>49</v>
      </c>
      <c r="D14" s="4">
        <v>0</v>
      </c>
      <c r="E14" s="4">
        <v>100</v>
      </c>
      <c r="F14" s="4">
        <v>0</v>
      </c>
      <c r="G14" s="4">
        <v>100</v>
      </c>
      <c r="H14" s="4">
        <v>100</v>
      </c>
      <c r="I14" s="4">
        <v>100</v>
      </c>
      <c r="J14" s="4">
        <f t="shared" ref="J14:J21" si="0">SUM(E14:I14)</f>
        <v>400</v>
      </c>
      <c r="L14" s="12">
        <v>300</v>
      </c>
      <c r="M14" s="12" t="s">
        <v>108</v>
      </c>
      <c r="N14"/>
    </row>
    <row r="15" spans="1:14" x14ac:dyDescent="0.25">
      <c r="A15" s="5" t="s">
        <v>55</v>
      </c>
      <c r="B15" s="4" t="s">
        <v>46</v>
      </c>
      <c r="C15" s="4" t="s">
        <v>51</v>
      </c>
      <c r="D15" s="4">
        <v>0</v>
      </c>
      <c r="E15" s="4">
        <v>100</v>
      </c>
      <c r="F15" s="4">
        <v>0</v>
      </c>
      <c r="G15" s="4">
        <v>100</v>
      </c>
      <c r="H15" s="4">
        <v>100</v>
      </c>
      <c r="I15" s="4">
        <v>100</v>
      </c>
      <c r="J15" s="4">
        <f t="shared" si="0"/>
        <v>400</v>
      </c>
      <c r="L15" s="12">
        <v>200</v>
      </c>
      <c r="M15" s="12" t="s">
        <v>109</v>
      </c>
      <c r="N15"/>
    </row>
    <row r="16" spans="1:14" x14ac:dyDescent="0.25">
      <c r="A16" s="5" t="s">
        <v>55</v>
      </c>
      <c r="B16" s="4" t="s">
        <v>46</v>
      </c>
      <c r="C16" s="4" t="s">
        <v>53</v>
      </c>
      <c r="D16" s="4">
        <v>0</v>
      </c>
      <c r="E16" s="4">
        <v>100</v>
      </c>
      <c r="F16" s="4">
        <v>0</v>
      </c>
      <c r="G16" s="4">
        <v>100</v>
      </c>
      <c r="H16" s="4">
        <v>100</v>
      </c>
      <c r="I16" s="4">
        <v>100</v>
      </c>
      <c r="J16" s="4">
        <f t="shared" si="0"/>
        <v>400</v>
      </c>
      <c r="L16" s="12">
        <v>100</v>
      </c>
      <c r="M16" s="12" t="s">
        <v>110</v>
      </c>
      <c r="N16"/>
    </row>
    <row r="17" spans="1:14" x14ac:dyDescent="0.25">
      <c r="A17" s="5" t="s">
        <v>55</v>
      </c>
      <c r="B17" s="4" t="s">
        <v>46</v>
      </c>
      <c r="C17" s="4" t="s">
        <v>47</v>
      </c>
      <c r="D17" s="4">
        <v>0</v>
      </c>
      <c r="E17" s="4">
        <v>100</v>
      </c>
      <c r="F17" s="4">
        <v>0</v>
      </c>
      <c r="G17" s="4">
        <v>0</v>
      </c>
      <c r="H17" s="4">
        <v>0</v>
      </c>
      <c r="I17" s="4">
        <v>0</v>
      </c>
      <c r="J17" s="4">
        <f t="shared" si="0"/>
        <v>100</v>
      </c>
      <c r="L17" s="12">
        <v>0</v>
      </c>
      <c r="M17" s="12" t="s">
        <v>111</v>
      </c>
      <c r="N17"/>
    </row>
    <row r="18" spans="1:14" x14ac:dyDescent="0.25">
      <c r="A18" s="5" t="s">
        <v>55</v>
      </c>
      <c r="B18" s="4" t="s">
        <v>46</v>
      </c>
      <c r="C18" s="4" t="s">
        <v>50</v>
      </c>
      <c r="D18" s="4">
        <v>0</v>
      </c>
      <c r="E18" s="4">
        <v>100</v>
      </c>
      <c r="F18" s="4">
        <v>0</v>
      </c>
      <c r="G18" s="4">
        <v>0</v>
      </c>
      <c r="H18" s="4">
        <v>0</v>
      </c>
      <c r="I18" s="4">
        <v>0</v>
      </c>
      <c r="J18" s="4">
        <f t="shared" si="0"/>
        <v>100</v>
      </c>
    </row>
    <row r="19" spans="1:14" x14ac:dyDescent="0.25">
      <c r="A19" s="5" t="s">
        <v>55</v>
      </c>
      <c r="B19" s="4" t="s">
        <v>46</v>
      </c>
      <c r="C19" s="4" t="s">
        <v>52</v>
      </c>
      <c r="D19" s="4">
        <v>0</v>
      </c>
      <c r="E19" s="4">
        <v>100</v>
      </c>
      <c r="F19" s="4">
        <v>0</v>
      </c>
      <c r="G19" s="4">
        <v>0</v>
      </c>
      <c r="H19" s="4">
        <v>0</v>
      </c>
      <c r="I19" s="4">
        <v>0</v>
      </c>
      <c r="J19" s="4">
        <f t="shared" si="0"/>
        <v>100</v>
      </c>
    </row>
    <row r="20" spans="1:14" x14ac:dyDescent="0.25">
      <c r="A20" s="5" t="s">
        <v>55</v>
      </c>
      <c r="B20" s="4" t="s">
        <v>46</v>
      </c>
      <c r="C20" s="4" t="s">
        <v>48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f t="shared" si="0"/>
        <v>0</v>
      </c>
    </row>
    <row r="21" spans="1:14" x14ac:dyDescent="0.25">
      <c r="A21" s="5" t="s">
        <v>55</v>
      </c>
      <c r="B21" s="4" t="s">
        <v>46</v>
      </c>
      <c r="C21" s="4" t="s">
        <v>54</v>
      </c>
      <c r="D21" s="4">
        <v>0</v>
      </c>
      <c r="E21" s="4">
        <v>0</v>
      </c>
      <c r="J21" s="4">
        <f t="shared" si="0"/>
        <v>0</v>
      </c>
    </row>
    <row r="22" spans="1:14" x14ac:dyDescent="0.25">
      <c r="A22" s="5"/>
    </row>
    <row r="23" spans="1:14" x14ac:dyDescent="0.25">
      <c r="A23" s="5"/>
    </row>
    <row r="24" spans="1:14" x14ac:dyDescent="0.25">
      <c r="A24" s="5"/>
    </row>
    <row r="25" spans="1:14" x14ac:dyDescent="0.25">
      <c r="A25" s="5"/>
    </row>
  </sheetData>
  <sortState ref="A14:J25">
    <sortCondition ref="D14:D25"/>
  </sortState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4754D-A7B6-4F29-9EEC-8CE880BD0BBF}">
  <dimension ref="A1:N31"/>
  <sheetViews>
    <sheetView workbookViewId="0">
      <selection activeCell="B9" sqref="B9"/>
    </sheetView>
  </sheetViews>
  <sheetFormatPr defaultColWidth="9.140625" defaultRowHeight="15" x14ac:dyDescent="0.25"/>
  <cols>
    <col min="1" max="1" width="25.140625" style="4" customWidth="1"/>
    <col min="2" max="2" width="31.7109375" style="4" customWidth="1"/>
    <col min="3" max="3" width="24.5703125" style="4" customWidth="1"/>
    <col min="4" max="10" width="11.7109375" style="4" customWidth="1"/>
    <col min="11" max="11" width="9.140625" style="4"/>
    <col min="12" max="14" width="16.140625" style="4" customWidth="1"/>
    <col min="15" max="16384" width="9.140625" style="4"/>
  </cols>
  <sheetData>
    <row r="1" spans="1:14" s="6" customFormat="1" ht="45" x14ac:dyDescent="0.25">
      <c r="C1" s="7"/>
      <c r="D1" s="10" t="s">
        <v>77</v>
      </c>
      <c r="E1" s="11" t="s">
        <v>78</v>
      </c>
      <c r="F1" s="11" t="s">
        <v>79</v>
      </c>
      <c r="G1" s="11" t="s">
        <v>80</v>
      </c>
      <c r="H1" s="11" t="s">
        <v>81</v>
      </c>
      <c r="I1" s="11" t="s">
        <v>82</v>
      </c>
    </row>
    <row r="2" spans="1:14" s="6" customFormat="1" x14ac:dyDescent="0.25">
      <c r="C2" s="7"/>
      <c r="D2" s="7"/>
      <c r="E2" s="7"/>
      <c r="F2" s="7"/>
      <c r="G2" s="7"/>
      <c r="H2" s="7"/>
      <c r="I2" s="7"/>
      <c r="L2" s="14"/>
      <c r="M2" s="14"/>
      <c r="N2" s="14"/>
    </row>
    <row r="3" spans="1:14" s="6" customFormat="1" x14ac:dyDescent="0.25">
      <c r="C3" s="7"/>
      <c r="D3" s="7"/>
      <c r="E3" s="7"/>
      <c r="F3" s="7"/>
      <c r="G3" s="7"/>
      <c r="H3" s="7"/>
      <c r="I3" s="7"/>
      <c r="L3" s="14"/>
      <c r="M3" s="14"/>
      <c r="N3" s="14"/>
    </row>
    <row r="4" spans="1:14" s="6" customFormat="1" x14ac:dyDescent="0.25">
      <c r="C4" s="7" t="s">
        <v>66</v>
      </c>
      <c r="D4" s="13">
        <f>COUNTA(C14:C27)</f>
        <v>14</v>
      </c>
      <c r="E4" s="7"/>
      <c r="F4" s="7"/>
      <c r="G4" s="7"/>
      <c r="H4" s="7"/>
      <c r="I4" s="7"/>
      <c r="L4" s="14"/>
      <c r="M4" s="14"/>
      <c r="N4" s="14"/>
    </row>
    <row r="5" spans="1:14" s="6" customFormat="1" x14ac:dyDescent="0.25">
      <c r="C5" s="7" t="s">
        <v>67</v>
      </c>
      <c r="D5" s="8">
        <f>AVERAGE($J14:$J27)</f>
        <v>207.14285714285714</v>
      </c>
      <c r="E5" s="7"/>
      <c r="F5" s="7"/>
      <c r="G5" s="7"/>
      <c r="H5" s="7"/>
      <c r="I5" s="7"/>
      <c r="L5" s="14"/>
      <c r="M5" s="14"/>
      <c r="N5" s="14"/>
    </row>
    <row r="6" spans="1:14" s="6" customFormat="1" x14ac:dyDescent="0.25">
      <c r="C6" s="7" t="s">
        <v>68</v>
      </c>
      <c r="D6" s="7">
        <f>COUNTIF(J14:J27, "500")</f>
        <v>0</v>
      </c>
      <c r="E6" s="7"/>
      <c r="F6" s="7"/>
      <c r="G6" s="7"/>
      <c r="H6" s="7"/>
      <c r="I6" s="7"/>
      <c r="L6" s="14"/>
      <c r="M6" s="14"/>
      <c r="N6" s="14"/>
    </row>
    <row r="7" spans="1:14" s="6" customFormat="1" x14ac:dyDescent="0.25">
      <c r="C7" s="7"/>
      <c r="D7" s="7"/>
      <c r="E7" s="7"/>
      <c r="F7" s="7"/>
      <c r="G7" s="7"/>
      <c r="H7" s="7"/>
      <c r="I7" s="7"/>
      <c r="L7" s="14"/>
      <c r="M7" s="14"/>
      <c r="N7" s="14"/>
    </row>
    <row r="8" spans="1:14" s="6" customFormat="1" x14ac:dyDescent="0.25">
      <c r="C8" s="7" t="s">
        <v>69</v>
      </c>
      <c r="D8" s="9" t="s">
        <v>70</v>
      </c>
      <c r="E8" s="8">
        <f>AVERAGE(E14:E27)</f>
        <v>71.428571428571431</v>
      </c>
      <c r="F8" s="8">
        <f>AVERAGE(F14:F27)</f>
        <v>71.428571428571431</v>
      </c>
      <c r="G8" s="8">
        <f>AVERAGE(G14:G27)</f>
        <v>35.714285714285715</v>
      </c>
      <c r="H8" s="8">
        <f>AVERAGE(H14:H27)</f>
        <v>28.571428571428573</v>
      </c>
      <c r="I8" s="8">
        <f>AVERAGE(I14:I27)</f>
        <v>0</v>
      </c>
      <c r="L8" s="14"/>
      <c r="M8" s="14"/>
      <c r="N8" s="14"/>
    </row>
    <row r="9" spans="1:14" s="6" customFormat="1" x14ac:dyDescent="0.25">
      <c r="C9" s="7" t="s">
        <v>71</v>
      </c>
      <c r="D9" s="9" t="s">
        <v>72</v>
      </c>
      <c r="E9" s="7">
        <f>COUNTIF(E14:E27, "100")+ COUNTIF(E14:E27, "0")</f>
        <v>14</v>
      </c>
      <c r="F9" s="7">
        <f>COUNTIF(F14:F27, "100")+ COUNTIF(F14:F27, "0")</f>
        <v>14</v>
      </c>
      <c r="G9" s="7">
        <f>COUNTIF(G14:G27, "100")+ COUNTIF(G14:G27, "0")</f>
        <v>14</v>
      </c>
      <c r="H9" s="7">
        <f>COUNTIF(H14:H27, "100")+ COUNTIF(H14:H27, "0")</f>
        <v>14</v>
      </c>
      <c r="I9" s="7">
        <f>COUNTIF(I14:I27, "100")+ COUNTIF(I14:I27, "0")</f>
        <v>12</v>
      </c>
      <c r="L9" s="14"/>
      <c r="M9" s="15"/>
      <c r="N9" s="14"/>
    </row>
    <row r="10" spans="1:14" s="6" customFormat="1" x14ac:dyDescent="0.25">
      <c r="C10" s="7" t="s">
        <v>73</v>
      </c>
      <c r="D10" s="9" t="s">
        <v>74</v>
      </c>
      <c r="E10" s="7">
        <f>COUNTIF(E14:E27, "100")</f>
        <v>10</v>
      </c>
      <c r="F10" s="7">
        <f>COUNTIF(F14:F27, "100")</f>
        <v>10</v>
      </c>
      <c r="G10" s="7">
        <f>COUNTIF(G14:G27, "100")</f>
        <v>5</v>
      </c>
      <c r="H10" s="7">
        <f>COUNTIF(H14:H27, "100")</f>
        <v>4</v>
      </c>
      <c r="I10" s="7">
        <f>COUNTIF(I14:I27, "100")</f>
        <v>0</v>
      </c>
      <c r="L10"/>
      <c r="M10"/>
      <c r="N10"/>
    </row>
    <row r="11" spans="1:14" x14ac:dyDescent="0.25">
      <c r="L11" s="12" t="s">
        <v>98</v>
      </c>
      <c r="M11" s="12" t="s">
        <v>99</v>
      </c>
      <c r="N11"/>
    </row>
    <row r="12" spans="1:14" x14ac:dyDescent="0.25">
      <c r="L12" s="12">
        <v>500</v>
      </c>
      <c r="M12" s="12" t="s">
        <v>112</v>
      </c>
      <c r="N12"/>
    </row>
    <row r="13" spans="1:14" x14ac:dyDescent="0.25">
      <c r="A13" s="5" t="s">
        <v>56</v>
      </c>
      <c r="B13" s="4" t="s">
        <v>57</v>
      </c>
      <c r="C13" s="4" t="s">
        <v>58</v>
      </c>
      <c r="D13" s="4" t="s">
        <v>59</v>
      </c>
      <c r="E13" s="4" t="s">
        <v>60</v>
      </c>
      <c r="F13" s="4" t="s">
        <v>61</v>
      </c>
      <c r="G13" s="4" t="s">
        <v>62</v>
      </c>
      <c r="H13" s="4" t="s">
        <v>64</v>
      </c>
      <c r="I13" s="4" t="s">
        <v>63</v>
      </c>
      <c r="J13" s="4" t="s">
        <v>65</v>
      </c>
      <c r="L13" s="12">
        <v>400</v>
      </c>
      <c r="M13" s="12" t="s">
        <v>116</v>
      </c>
      <c r="N13"/>
    </row>
    <row r="14" spans="1:14" x14ac:dyDescent="0.25">
      <c r="A14" s="5" t="s">
        <v>55</v>
      </c>
      <c r="B14" s="4" t="s">
        <v>31</v>
      </c>
      <c r="C14" s="4" t="s">
        <v>32</v>
      </c>
      <c r="D14" s="4">
        <v>0</v>
      </c>
      <c r="E14" s="4">
        <v>100</v>
      </c>
      <c r="F14" s="4">
        <v>100</v>
      </c>
      <c r="G14" s="4">
        <v>100</v>
      </c>
      <c r="H14" s="4">
        <v>100</v>
      </c>
      <c r="I14" s="4">
        <v>0</v>
      </c>
      <c r="J14" s="4">
        <f>SUM(Tabela4[[#This Row],[1. naloga]:[5. naloga]])</f>
        <v>400</v>
      </c>
      <c r="L14" s="12">
        <v>300</v>
      </c>
      <c r="M14" s="12" t="s">
        <v>117</v>
      </c>
      <c r="N14"/>
    </row>
    <row r="15" spans="1:14" x14ac:dyDescent="0.25">
      <c r="A15" s="5" t="s">
        <v>55</v>
      </c>
      <c r="B15" s="4" t="s">
        <v>31</v>
      </c>
      <c r="C15" s="4" t="s">
        <v>42</v>
      </c>
      <c r="D15" s="4">
        <v>0</v>
      </c>
      <c r="E15" s="4">
        <v>100</v>
      </c>
      <c r="F15" s="4">
        <v>100</v>
      </c>
      <c r="G15" s="4">
        <v>100</v>
      </c>
      <c r="H15" s="4">
        <v>100</v>
      </c>
      <c r="I15" s="4">
        <v>0</v>
      </c>
      <c r="J15" s="4">
        <f>SUM(Tabela4[[#This Row],[1. naloga]:[5. naloga]])</f>
        <v>400</v>
      </c>
      <c r="L15" s="12">
        <v>200</v>
      </c>
      <c r="M15" s="12" t="s">
        <v>115</v>
      </c>
      <c r="N15"/>
    </row>
    <row r="16" spans="1:14" x14ac:dyDescent="0.25">
      <c r="A16" s="5" t="s">
        <v>55</v>
      </c>
      <c r="B16" s="4" t="s">
        <v>31</v>
      </c>
      <c r="C16" s="4" t="s">
        <v>44</v>
      </c>
      <c r="D16" s="4">
        <v>0</v>
      </c>
      <c r="E16" s="4">
        <v>100</v>
      </c>
      <c r="F16" s="4">
        <v>100</v>
      </c>
      <c r="G16" s="4">
        <v>100</v>
      </c>
      <c r="H16" s="4">
        <v>100</v>
      </c>
      <c r="I16" s="4">
        <v>0</v>
      </c>
      <c r="J16" s="4">
        <f>SUM(Tabela4[[#This Row],[1. naloga]:[5. naloga]])</f>
        <v>400</v>
      </c>
      <c r="L16" s="12">
        <v>100</v>
      </c>
      <c r="M16" s="12" t="s">
        <v>114</v>
      </c>
      <c r="N16"/>
    </row>
    <row r="17" spans="1:14" x14ac:dyDescent="0.25">
      <c r="A17" s="5" t="s">
        <v>55</v>
      </c>
      <c r="B17" s="4" t="s">
        <v>31</v>
      </c>
      <c r="C17" s="4" t="s">
        <v>36</v>
      </c>
      <c r="D17" s="4">
        <v>0</v>
      </c>
      <c r="E17" s="4">
        <v>100</v>
      </c>
      <c r="F17" s="4">
        <v>100</v>
      </c>
      <c r="G17" s="4">
        <v>0</v>
      </c>
      <c r="H17" s="4">
        <v>100</v>
      </c>
      <c r="I17" s="4">
        <v>0</v>
      </c>
      <c r="J17" s="4">
        <f>SUM(Tabela4[[#This Row],[1. naloga]:[5. naloga]])</f>
        <v>300</v>
      </c>
      <c r="L17" s="12">
        <v>0</v>
      </c>
      <c r="M17" s="12" t="s">
        <v>113</v>
      </c>
      <c r="N17"/>
    </row>
    <row r="18" spans="1:14" x14ac:dyDescent="0.25">
      <c r="A18" s="5" t="s">
        <v>55</v>
      </c>
      <c r="B18" s="4" t="s">
        <v>31</v>
      </c>
      <c r="C18" s="4" t="s">
        <v>40</v>
      </c>
      <c r="D18" s="4">
        <v>0</v>
      </c>
      <c r="E18" s="4">
        <v>100</v>
      </c>
      <c r="F18" s="4">
        <v>100</v>
      </c>
      <c r="G18" s="4">
        <v>100</v>
      </c>
      <c r="H18" s="4">
        <v>0</v>
      </c>
      <c r="J18" s="4">
        <f>SUM(Tabela4[[#This Row],[1. naloga]:[5. naloga]])</f>
        <v>300</v>
      </c>
    </row>
    <row r="19" spans="1:14" x14ac:dyDescent="0.25">
      <c r="A19" s="5" t="s">
        <v>55</v>
      </c>
      <c r="B19" s="4" t="s">
        <v>31</v>
      </c>
      <c r="C19" s="4" t="s">
        <v>35</v>
      </c>
      <c r="D19" s="4">
        <v>0</v>
      </c>
      <c r="E19" s="4">
        <v>100</v>
      </c>
      <c r="F19" s="4">
        <v>100</v>
      </c>
      <c r="G19" s="4">
        <v>0</v>
      </c>
      <c r="H19" s="4">
        <v>0</v>
      </c>
      <c r="I19" s="4">
        <v>0</v>
      </c>
      <c r="J19" s="4">
        <f>SUM(Tabela4[[#This Row],[1. naloga]:[5. naloga]])</f>
        <v>200</v>
      </c>
    </row>
    <row r="20" spans="1:14" x14ac:dyDescent="0.25">
      <c r="A20" s="5" t="s">
        <v>55</v>
      </c>
      <c r="B20" s="4" t="s">
        <v>31</v>
      </c>
      <c r="C20" s="4" t="s">
        <v>37</v>
      </c>
      <c r="D20" s="4">
        <v>0</v>
      </c>
      <c r="E20" s="4">
        <v>0</v>
      </c>
      <c r="F20" s="4">
        <v>100</v>
      </c>
      <c r="G20" s="4">
        <v>100</v>
      </c>
      <c r="H20" s="4">
        <v>0</v>
      </c>
      <c r="J20" s="4">
        <f>SUM(Tabela4[[#This Row],[1. naloga]:[5. naloga]])</f>
        <v>200</v>
      </c>
    </row>
    <row r="21" spans="1:14" x14ac:dyDescent="0.25">
      <c r="A21" s="5" t="s">
        <v>55</v>
      </c>
      <c r="B21" s="4" t="s">
        <v>31</v>
      </c>
      <c r="C21" s="4" t="s">
        <v>45</v>
      </c>
      <c r="D21" s="4">
        <v>0</v>
      </c>
      <c r="E21" s="4">
        <v>100</v>
      </c>
      <c r="F21" s="4">
        <v>100</v>
      </c>
      <c r="G21" s="4">
        <v>0</v>
      </c>
      <c r="H21" s="4">
        <v>0</v>
      </c>
      <c r="I21" s="4">
        <v>0</v>
      </c>
      <c r="J21" s="4">
        <f>SUM(Tabela4[[#This Row],[1. naloga]:[5. naloga]])</f>
        <v>200</v>
      </c>
    </row>
    <row r="22" spans="1:14" x14ac:dyDescent="0.25">
      <c r="A22" s="5" t="s">
        <v>55</v>
      </c>
      <c r="B22" s="4" t="s">
        <v>31</v>
      </c>
      <c r="C22" s="4" t="s">
        <v>39</v>
      </c>
      <c r="D22" s="4">
        <v>0</v>
      </c>
      <c r="E22" s="4">
        <v>100</v>
      </c>
      <c r="F22" s="4">
        <v>100</v>
      </c>
      <c r="G22" s="4">
        <v>0</v>
      </c>
      <c r="H22" s="4">
        <v>0</v>
      </c>
      <c r="I22" s="4">
        <v>0</v>
      </c>
      <c r="J22" s="4">
        <f>SUM(Tabela4[[#This Row],[1. naloga]:[5. naloga]])</f>
        <v>200</v>
      </c>
    </row>
    <row r="23" spans="1:14" x14ac:dyDescent="0.25">
      <c r="A23" s="5" t="s">
        <v>55</v>
      </c>
      <c r="B23" s="4" t="s">
        <v>31</v>
      </c>
      <c r="C23" s="4" t="s">
        <v>41</v>
      </c>
      <c r="D23" s="4">
        <v>0</v>
      </c>
      <c r="E23" s="4">
        <v>100</v>
      </c>
      <c r="F23" s="4">
        <v>0</v>
      </c>
      <c r="G23" s="4">
        <v>0</v>
      </c>
      <c r="H23" s="4">
        <v>0</v>
      </c>
      <c r="I23" s="4">
        <v>0</v>
      </c>
      <c r="J23" s="4">
        <f>SUM(Tabela4[[#This Row],[1. naloga]:[5. naloga]])</f>
        <v>100</v>
      </c>
    </row>
    <row r="24" spans="1:14" x14ac:dyDescent="0.25">
      <c r="A24" s="5" t="s">
        <v>55</v>
      </c>
      <c r="B24" s="4" t="s">
        <v>31</v>
      </c>
      <c r="C24" s="4" t="s">
        <v>33</v>
      </c>
      <c r="D24" s="4">
        <v>0</v>
      </c>
      <c r="E24" s="4">
        <v>0</v>
      </c>
      <c r="F24" s="4">
        <v>100</v>
      </c>
      <c r="G24" s="4">
        <v>0</v>
      </c>
      <c r="H24" s="4">
        <v>0</v>
      </c>
      <c r="I24" s="4">
        <v>0</v>
      </c>
      <c r="J24" s="4">
        <f>SUM(Tabela4[[#This Row],[1. naloga]:[5. naloga]])</f>
        <v>100</v>
      </c>
    </row>
    <row r="25" spans="1:14" x14ac:dyDescent="0.25">
      <c r="A25" s="5" t="s">
        <v>55</v>
      </c>
      <c r="B25" s="4" t="s">
        <v>31</v>
      </c>
      <c r="C25" s="4" t="s">
        <v>43</v>
      </c>
      <c r="D25" s="4">
        <v>0</v>
      </c>
      <c r="E25" s="4">
        <v>100</v>
      </c>
      <c r="F25" s="4">
        <v>0</v>
      </c>
      <c r="G25" s="4">
        <v>0</v>
      </c>
      <c r="H25" s="4">
        <v>0</v>
      </c>
      <c r="I25" s="4">
        <v>0</v>
      </c>
      <c r="J25" s="4">
        <f>SUM(Tabela4[[#This Row],[1. naloga]:[5. naloga]])</f>
        <v>100</v>
      </c>
    </row>
    <row r="26" spans="1:14" x14ac:dyDescent="0.25">
      <c r="A26" s="5" t="s">
        <v>55</v>
      </c>
      <c r="B26" s="4" t="s">
        <v>31</v>
      </c>
      <c r="C26" s="4" t="s">
        <v>34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f>SUM(Tabela4[[#This Row],[1. naloga]:[5. naloga]])</f>
        <v>0</v>
      </c>
    </row>
    <row r="27" spans="1:14" x14ac:dyDescent="0.25">
      <c r="A27" s="5" t="s">
        <v>55</v>
      </c>
      <c r="B27" s="4" t="s">
        <v>31</v>
      </c>
      <c r="C27" s="4" t="s">
        <v>38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f>SUM(Tabela4[[#This Row],[1. naloga]:[5. naloga]])</f>
        <v>0</v>
      </c>
    </row>
    <row r="28" spans="1:14" x14ac:dyDescent="0.25">
      <c r="A28" s="5"/>
    </row>
    <row r="29" spans="1:14" x14ac:dyDescent="0.25">
      <c r="A29" s="5"/>
    </row>
    <row r="30" spans="1:14" x14ac:dyDescent="0.25">
      <c r="A30" s="5"/>
    </row>
    <row r="31" spans="1:14" x14ac:dyDescent="0.25">
      <c r="A31" s="5"/>
    </row>
  </sheetData>
  <sortState ref="A14:J31">
    <sortCondition ref="D14:D31"/>
  </sortState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26B1E-965F-4ABC-82F9-1E9746C76799}">
  <dimension ref="A1:N21"/>
  <sheetViews>
    <sheetView workbookViewId="0">
      <selection activeCell="B9" sqref="B9"/>
    </sheetView>
  </sheetViews>
  <sheetFormatPr defaultColWidth="9.140625" defaultRowHeight="15" x14ac:dyDescent="0.25"/>
  <cols>
    <col min="1" max="1" width="25.140625" style="4" customWidth="1"/>
    <col min="2" max="2" width="31.7109375" style="4" customWidth="1"/>
    <col min="3" max="3" width="24.5703125" style="4" customWidth="1"/>
    <col min="4" max="10" width="11.7109375" style="4" customWidth="1"/>
    <col min="11" max="11" width="9.140625" style="4"/>
    <col min="12" max="14" width="16.7109375" style="4" customWidth="1"/>
    <col min="15" max="16384" width="9.140625" style="4"/>
  </cols>
  <sheetData>
    <row r="1" spans="1:14" s="6" customFormat="1" ht="30" x14ac:dyDescent="0.25">
      <c r="C1" s="7"/>
      <c r="D1" s="10" t="s">
        <v>76</v>
      </c>
      <c r="E1" s="11" t="s">
        <v>93</v>
      </c>
      <c r="F1" s="11" t="s">
        <v>94</v>
      </c>
      <c r="G1" s="11" t="s">
        <v>95</v>
      </c>
      <c r="H1" s="11" t="s">
        <v>96</v>
      </c>
      <c r="I1" s="11" t="s">
        <v>97</v>
      </c>
    </row>
    <row r="2" spans="1:14" s="6" customFormat="1" x14ac:dyDescent="0.25">
      <c r="C2" s="7"/>
      <c r="D2" s="7"/>
      <c r="E2" s="7"/>
      <c r="F2" s="7"/>
      <c r="G2" s="7"/>
      <c r="H2" s="7"/>
      <c r="I2" s="7"/>
      <c r="L2" s="14"/>
      <c r="M2" s="14"/>
      <c r="N2" s="14"/>
    </row>
    <row r="3" spans="1:14" s="6" customFormat="1" x14ac:dyDescent="0.25">
      <c r="C3" s="7"/>
      <c r="D3" s="7"/>
      <c r="E3" s="7"/>
      <c r="F3" s="7"/>
      <c r="G3" s="7"/>
      <c r="H3" s="7"/>
      <c r="I3" s="7"/>
      <c r="L3" s="14"/>
      <c r="M3" s="14"/>
      <c r="N3" s="14"/>
    </row>
    <row r="4" spans="1:14" s="6" customFormat="1" x14ac:dyDescent="0.25">
      <c r="C4" s="7" t="s">
        <v>66</v>
      </c>
      <c r="D4" s="13">
        <f>COUNTA(C14:C17)</f>
        <v>4</v>
      </c>
      <c r="E4" s="7"/>
      <c r="F4" s="7"/>
      <c r="G4" s="7"/>
      <c r="H4" s="7"/>
      <c r="I4" s="7"/>
      <c r="L4" s="14"/>
      <c r="M4" s="14"/>
      <c r="N4" s="14"/>
    </row>
    <row r="5" spans="1:14" s="6" customFormat="1" x14ac:dyDescent="0.25">
      <c r="C5" s="7" t="s">
        <v>67</v>
      </c>
      <c r="D5" s="8">
        <f>AVERAGE($J14:$J17)</f>
        <v>175</v>
      </c>
      <c r="E5" s="7"/>
      <c r="F5" s="7"/>
      <c r="G5" s="7"/>
      <c r="H5" s="7"/>
      <c r="I5" s="7"/>
      <c r="L5" s="14"/>
      <c r="M5" s="14"/>
      <c r="N5" s="14"/>
    </row>
    <row r="6" spans="1:14" s="6" customFormat="1" x14ac:dyDescent="0.25">
      <c r="C6" s="7" t="s">
        <v>68</v>
      </c>
      <c r="D6" s="7">
        <f>COUNTIF(J14:J17, "500")</f>
        <v>1</v>
      </c>
      <c r="E6" s="7"/>
      <c r="F6" s="7"/>
      <c r="G6" s="7"/>
      <c r="H6" s="7"/>
      <c r="I6" s="7"/>
      <c r="L6" s="14"/>
      <c r="M6" s="14"/>
      <c r="N6" s="14"/>
    </row>
    <row r="7" spans="1:14" s="6" customFormat="1" x14ac:dyDescent="0.25">
      <c r="C7" s="7"/>
      <c r="D7" s="7"/>
      <c r="E7" s="7"/>
      <c r="F7" s="7"/>
      <c r="G7" s="7"/>
      <c r="H7" s="7"/>
      <c r="I7" s="7"/>
      <c r="L7" s="14"/>
      <c r="M7" s="14"/>
      <c r="N7" s="14"/>
    </row>
    <row r="8" spans="1:14" s="6" customFormat="1" x14ac:dyDescent="0.25">
      <c r="C8" s="7" t="s">
        <v>69</v>
      </c>
      <c r="D8" s="9" t="s">
        <v>70</v>
      </c>
      <c r="E8" s="8">
        <f>AVERAGE(E14:E17)</f>
        <v>50</v>
      </c>
      <c r="F8" s="8">
        <f>AVERAGE(F14:F17)</f>
        <v>50</v>
      </c>
      <c r="G8" s="8">
        <f>AVERAGE(G14:G17)</f>
        <v>25</v>
      </c>
      <c r="H8" s="8">
        <f>AVERAGE(H14:H17)</f>
        <v>25</v>
      </c>
      <c r="I8" s="8">
        <f>AVERAGE(I14:I17)</f>
        <v>33.333333333333336</v>
      </c>
      <c r="L8" s="14"/>
      <c r="M8" s="14"/>
      <c r="N8" s="14"/>
    </row>
    <row r="9" spans="1:14" s="6" customFormat="1" x14ac:dyDescent="0.25">
      <c r="C9" s="7" t="s">
        <v>71</v>
      </c>
      <c r="D9" s="9" t="s">
        <v>72</v>
      </c>
      <c r="E9" s="7">
        <f>COUNTIF(E14:E17, "100")+ COUNTIF(E14:E17, "0")</f>
        <v>4</v>
      </c>
      <c r="F9" s="7">
        <f>COUNTIF(F14:F17, "100")+ COUNTIF(F14:F17, "0")</f>
        <v>4</v>
      </c>
      <c r="G9" s="7">
        <f>COUNTIF(G14:G17, "100")+ COUNTIF(G14:G17, "0")</f>
        <v>4</v>
      </c>
      <c r="H9" s="7">
        <f>COUNTIF(H14:H17, "100")+ COUNTIF(H14:H17, "0")</f>
        <v>4</v>
      </c>
      <c r="I9" s="7">
        <f>COUNTIF(I14:I17, "100")+ COUNTIF(I14:I17, "0")</f>
        <v>3</v>
      </c>
      <c r="L9" s="14"/>
      <c r="M9" s="15"/>
      <c r="N9" s="14"/>
    </row>
    <row r="10" spans="1:14" s="6" customFormat="1" x14ac:dyDescent="0.25">
      <c r="C10" s="7" t="s">
        <v>73</v>
      </c>
      <c r="D10" s="9" t="s">
        <v>74</v>
      </c>
      <c r="E10" s="7">
        <f>COUNTIF(E14:E17, "100")</f>
        <v>2</v>
      </c>
      <c r="F10" s="7">
        <f>COUNTIF(F14:F17, "100")</f>
        <v>2</v>
      </c>
      <c r="G10" s="7">
        <f>COUNTIF(G14:G17, "100")</f>
        <v>1</v>
      </c>
      <c r="H10" s="7">
        <f>COUNTIF(H14:H17, "100")</f>
        <v>1</v>
      </c>
      <c r="I10" s="7">
        <f>COUNTIF(I14:I17, "100")</f>
        <v>1</v>
      </c>
      <c r="L10"/>
      <c r="M10"/>
      <c r="N10"/>
    </row>
    <row r="11" spans="1:14" x14ac:dyDescent="0.25">
      <c r="L11" s="12" t="s">
        <v>98</v>
      </c>
      <c r="M11" s="12" t="s">
        <v>99</v>
      </c>
      <c r="N11"/>
    </row>
    <row r="12" spans="1:14" x14ac:dyDescent="0.25">
      <c r="L12" s="12">
        <v>500</v>
      </c>
      <c r="M12" s="12" t="s">
        <v>118</v>
      </c>
      <c r="N12"/>
    </row>
    <row r="13" spans="1:14" x14ac:dyDescent="0.25">
      <c r="A13" s="1" t="s">
        <v>56</v>
      </c>
      <c r="B13" s="2" t="s">
        <v>57</v>
      </c>
      <c r="C13" s="2" t="s">
        <v>58</v>
      </c>
      <c r="D13" s="2" t="s">
        <v>59</v>
      </c>
      <c r="E13" s="2" t="s">
        <v>60</v>
      </c>
      <c r="F13" s="2" t="s">
        <v>61</v>
      </c>
      <c r="G13" s="2" t="s">
        <v>62</v>
      </c>
      <c r="H13" s="2" t="s">
        <v>64</v>
      </c>
      <c r="I13" s="2" t="s">
        <v>63</v>
      </c>
      <c r="J13" s="3" t="s">
        <v>65</v>
      </c>
      <c r="L13" s="12">
        <v>400</v>
      </c>
      <c r="M13" s="12" t="s">
        <v>119</v>
      </c>
      <c r="N13"/>
    </row>
    <row r="14" spans="1:14" x14ac:dyDescent="0.25">
      <c r="A14" s="5" t="s">
        <v>55</v>
      </c>
      <c r="B14" s="4" t="s">
        <v>0</v>
      </c>
      <c r="C14" s="4" t="s">
        <v>1</v>
      </c>
      <c r="D14" s="4">
        <v>0</v>
      </c>
      <c r="E14" s="4">
        <v>100</v>
      </c>
      <c r="F14" s="4">
        <v>100</v>
      </c>
      <c r="G14" s="4">
        <v>100</v>
      </c>
      <c r="H14" s="4">
        <v>100</v>
      </c>
      <c r="I14" s="4">
        <v>100</v>
      </c>
      <c r="J14" s="4">
        <f>SUM(Tabela5[[#This Row],[1. naloga]:[5. naloga]])</f>
        <v>500</v>
      </c>
      <c r="L14" s="12">
        <v>300</v>
      </c>
      <c r="M14" s="12" t="s">
        <v>120</v>
      </c>
      <c r="N14"/>
    </row>
    <row r="15" spans="1:14" x14ac:dyDescent="0.25">
      <c r="A15" s="5" t="s">
        <v>55</v>
      </c>
      <c r="B15" s="4" t="s">
        <v>0</v>
      </c>
      <c r="C15" s="4" t="s">
        <v>2</v>
      </c>
      <c r="D15" s="4">
        <v>0</v>
      </c>
      <c r="E15" s="4">
        <v>100</v>
      </c>
      <c r="F15" s="4">
        <v>100</v>
      </c>
      <c r="G15" s="4">
        <v>0</v>
      </c>
      <c r="H15" s="4">
        <v>0</v>
      </c>
      <c r="I15" s="4">
        <v>0</v>
      </c>
      <c r="J15" s="4">
        <f>SUM(Tabela5[[#This Row],[1. naloga]:[5. naloga]])</f>
        <v>200</v>
      </c>
      <c r="L15" s="12">
        <v>200</v>
      </c>
      <c r="M15" s="12" t="s">
        <v>121</v>
      </c>
      <c r="N15"/>
    </row>
    <row r="16" spans="1:14" x14ac:dyDescent="0.25">
      <c r="A16" s="5" t="s">
        <v>55</v>
      </c>
      <c r="B16" s="4" t="s">
        <v>0</v>
      </c>
      <c r="C16" s="4" t="s">
        <v>4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f>SUM(Tabela5[[#This Row],[1. naloga]:[5. naloga]])</f>
        <v>0</v>
      </c>
      <c r="L16" s="12">
        <v>100</v>
      </c>
      <c r="M16" s="12" t="s">
        <v>122</v>
      </c>
      <c r="N16"/>
    </row>
    <row r="17" spans="1:14" x14ac:dyDescent="0.25">
      <c r="A17" s="5" t="s">
        <v>55</v>
      </c>
      <c r="B17" s="4" t="s">
        <v>0</v>
      </c>
      <c r="C17" s="4" t="s">
        <v>3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J17" s="4">
        <f>SUM(Tabela5[[#This Row],[1. naloga]:[5. naloga]])</f>
        <v>0</v>
      </c>
      <c r="L17" s="12">
        <v>0</v>
      </c>
      <c r="M17" s="12" t="s">
        <v>123</v>
      </c>
      <c r="N17"/>
    </row>
    <row r="18" spans="1:14" x14ac:dyDescent="0.25">
      <c r="A18" s="5"/>
    </row>
    <row r="19" spans="1:14" x14ac:dyDescent="0.25">
      <c r="A19" s="5"/>
    </row>
    <row r="20" spans="1:14" x14ac:dyDescent="0.25">
      <c r="A20" s="5"/>
    </row>
    <row r="21" spans="1:14" x14ac:dyDescent="0.25">
      <c r="A21" s="5"/>
    </row>
  </sheetData>
  <sortState ref="A14:K21">
    <sortCondition ref="D14:D21"/>
  </sortState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4</vt:i4>
      </vt:variant>
    </vt:vector>
  </HeadingPairs>
  <TitlesOfParts>
    <vt:vector size="4" baseType="lpstr">
      <vt:lpstr>tretje_poskusno_46_zacetniki</vt:lpstr>
      <vt:lpstr>tretje_poskusno_46_napredni</vt:lpstr>
      <vt:lpstr>tretje_poskusno_79_zacetniki</vt:lpstr>
      <vt:lpstr>tretje_poskusno_79_napredni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Mujkic</dc:creator>
  <cp:lastModifiedBy>Maja Mujkic</cp:lastModifiedBy>
  <cp:lastPrinted>2021-02-16T09:31:36Z</cp:lastPrinted>
  <dcterms:created xsi:type="dcterms:W3CDTF">2021-01-25T15:36:03Z</dcterms:created>
  <dcterms:modified xsi:type="dcterms:W3CDTF">2021-02-19T16:14:18Z</dcterms:modified>
</cp:coreProperties>
</file>